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sus 14\Work\ИП ФСМ\Садовка\"/>
    </mc:Choice>
  </mc:AlternateContent>
  <xr:revisionPtr revIDLastSave="0" documentId="8_{7FE884A5-571F-416B-B251-296AC7F8BCBE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Общие данные" sheetId="3" r:id="rId1"/>
    <sheet name="Прайс краткий тачки и прочее" sheetId="1" r:id="rId2"/>
    <sheet name="Прайс краткий лестницы" sheetId="2" r:id="rId3"/>
  </sheets>
  <calcPr calcId="191028"/>
</workbook>
</file>

<file path=xl/calcChain.xml><?xml version="1.0" encoding="utf-8"?>
<calcChain xmlns="http://schemas.openxmlformats.org/spreadsheetml/2006/main">
  <c r="D70" i="2" l="1"/>
  <c r="D69" i="2"/>
  <c r="D68" i="2"/>
  <c r="D66" i="2"/>
  <c r="C66" i="2"/>
  <c r="B66" i="2"/>
  <c r="D65" i="2"/>
  <c r="C65" i="2"/>
  <c r="B65" i="2"/>
  <c r="D64" i="2"/>
  <c r="C64" i="2"/>
  <c r="B64" i="2"/>
  <c r="D63" i="2"/>
  <c r="C63" i="2"/>
  <c r="B63" i="2"/>
  <c r="D62" i="2"/>
  <c r="C62" i="2"/>
  <c r="B62" i="2"/>
  <c r="D61" i="2"/>
  <c r="C61" i="2"/>
  <c r="B61" i="2"/>
  <c r="D60" i="2"/>
  <c r="C60" i="2"/>
  <c r="B60" i="2"/>
  <c r="D59" i="2"/>
  <c r="C59" i="2"/>
  <c r="B59" i="2"/>
  <c r="D58" i="2"/>
  <c r="C58" i="2"/>
  <c r="B58" i="2"/>
  <c r="D57" i="2"/>
  <c r="C57" i="2"/>
  <c r="B57" i="2"/>
  <c r="D56" i="2"/>
  <c r="C56" i="2"/>
  <c r="B56" i="2"/>
  <c r="K55" i="2"/>
  <c r="D55" i="2"/>
  <c r="C55" i="2"/>
  <c r="B55" i="2"/>
  <c r="D54" i="2"/>
  <c r="C54" i="2"/>
  <c r="B54" i="2"/>
  <c r="D53" i="2"/>
  <c r="C53" i="2"/>
  <c r="B53" i="2"/>
  <c r="D52" i="2"/>
  <c r="C52" i="2"/>
  <c r="B52" i="2"/>
  <c r="D46" i="2"/>
  <c r="B46" i="2"/>
  <c r="C46" i="2"/>
  <c r="D45" i="2"/>
  <c r="B45" i="2"/>
  <c r="C45" i="2" s="1"/>
  <c r="D44" i="2"/>
  <c r="B44" i="2"/>
  <c r="C44" i="2" s="1"/>
  <c r="D43" i="2"/>
  <c r="B43" i="2"/>
  <c r="C43" i="2"/>
  <c r="D42" i="2"/>
  <c r="B42" i="2"/>
  <c r="C42" i="2"/>
  <c r="D41" i="2"/>
  <c r="B41" i="2"/>
  <c r="C41" i="2"/>
  <c r="D40" i="2"/>
  <c r="B40" i="2"/>
  <c r="C40" i="2"/>
  <c r="D39" i="2"/>
  <c r="B39" i="2"/>
  <c r="C39" i="2"/>
  <c r="D38" i="2"/>
  <c r="B38" i="2"/>
  <c r="C38" i="2"/>
  <c r="D37" i="2"/>
  <c r="B37" i="2"/>
  <c r="C37" i="2" s="1"/>
  <c r="D36" i="2"/>
  <c r="B36" i="2"/>
  <c r="C36" i="2" s="1"/>
  <c r="D35" i="2"/>
  <c r="B35" i="2"/>
  <c r="C35" i="2"/>
  <c r="D34" i="2"/>
  <c r="B34" i="2"/>
  <c r="C34" i="2"/>
  <c r="D33" i="2"/>
  <c r="B33" i="2"/>
  <c r="C33" i="2"/>
  <c r="D32" i="2"/>
  <c r="B32" i="2"/>
  <c r="C32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C28" i="1"/>
</calcChain>
</file>

<file path=xl/sharedStrings.xml><?xml version="1.0" encoding="utf-8"?>
<sst xmlns="http://schemas.openxmlformats.org/spreadsheetml/2006/main" count="373" uniqueCount="200">
  <si>
    <t>ВИНКО</t>
  </si>
  <si>
    <t>www.vinco.ru, opt@vinco.ru, sales@vinco.ru, +7(999)740-49-97;+7(999)352-13-20</t>
  </si>
  <si>
    <t>Модель</t>
  </si>
  <si>
    <t>Кузов/толщина, рама/толщина, колесо/размер</t>
  </si>
  <si>
    <t>Цена баз.</t>
  </si>
  <si>
    <t>Цена опт</t>
  </si>
  <si>
    <t>Тачки садовые (две полу-рамы)</t>
  </si>
  <si>
    <t>80л зелёный/0,6мм/28мм/1,2мм/1х350мм/3.50-6</t>
  </si>
  <si>
    <t>100л оранжевый/0,7мм/32мм/1,2мм/1х350мм/3.50-6</t>
  </si>
  <si>
    <t>80л зелёный/0,6мм/28мм/1,2мм/2х350мм/3.50-6</t>
  </si>
  <si>
    <t>100л оранжевый/0,7мм/32мм/1,2мм/2х350мм/3.50-6</t>
  </si>
  <si>
    <t>Тачки садово-строительные (цельная рама с опрокидывателем)</t>
  </si>
  <si>
    <t>201-П</t>
  </si>
  <si>
    <t>90л пластик/28мм/1,2мм/1х380мм/3.50-8</t>
  </si>
  <si>
    <t>202-П</t>
  </si>
  <si>
    <t>90л пластик/28мм/1,2мм/2х380мм/3.50-8</t>
  </si>
  <si>
    <t>Тачки строительные с трубной рамой/опорой 1-колёсные</t>
  </si>
  <si>
    <t>80л зелёный/0,6мм/32мм/1,2мм/1х400мм/4.00/4.80-8</t>
  </si>
  <si>
    <t>90л цинк/0,6мм/32мм/1,2мм/1х400мм/4.00/4.80-8</t>
  </si>
  <si>
    <t>321-П</t>
  </si>
  <si>
    <t>100л пластик/32мм/1,2мм/1х400мм/4.00/4.80-8</t>
  </si>
  <si>
    <t>100л цинк/0,7мм/32мм/1,2мм/1х400мм/4.00/4.80-8</t>
  </si>
  <si>
    <t>110л цинк/0,7мм/32мм/1,2мм/1х400мм/4.00/4.80-8</t>
  </si>
  <si>
    <t>110л цинк/0,7мм/32мм/1,5мм/1х400мм/4.00/4.80-8</t>
  </si>
  <si>
    <t>Тачки строительные с трубной рамой/опорой 2-колёсные</t>
  </si>
  <si>
    <t>80л зелёный/0,6мм/32мм/1,2мм/2х400мм/4.00/4.80-8</t>
  </si>
  <si>
    <t>90л цинк/0,6мм/32мм/1,2мм/2х400мм/4.00/4.80-8</t>
  </si>
  <si>
    <t>322-П</t>
  </si>
  <si>
    <t>100л пластик/32мм/1,2мм/2х400мм/4.00/4.80-8</t>
  </si>
  <si>
    <t>100л цинк/0,7мм/32мм/1,2мм/2х400мм/4.00/4.80-8</t>
  </si>
  <si>
    <t>110л цинк/0,7мм/32мм/1,2мм/2х400мм/4.00/4.80-8</t>
  </si>
  <si>
    <t>110л цинк/0,7мм/32мм/1,5мм/2х400мм/4.00/4.80-8</t>
  </si>
  <si>
    <t xml:space="preserve">Носилки  </t>
  </si>
  <si>
    <t>Носилки пластиковые 70л., с деревянными ручками</t>
  </si>
  <si>
    <t>Носилки пластиковые 70л., с металлическими ручками</t>
  </si>
  <si>
    <t>Тележки вертикальные складские 2-колёсные</t>
  </si>
  <si>
    <t>Тележка вертикальная складская без откидной платформы (рама 25мм)</t>
  </si>
  <si>
    <t>Тележка вертикальная складская с откидной платформой (рама 25мм)</t>
  </si>
  <si>
    <t xml:space="preserve">Тележка вертикальная складская без откидной платформы (рама 32мм) </t>
  </si>
  <si>
    <t xml:space="preserve">Тележка вертикальная складская с откидной платформой (рама 32мм) </t>
  </si>
  <si>
    <t>Тележки платформенные складские 4-колёсные</t>
  </si>
  <si>
    <t>Платформенная складская тележка ТП-1, 600х900, колёса 125мм</t>
  </si>
  <si>
    <t>Платформенная складская тележка ТП-2, 700х1200, колёса 160мм</t>
  </si>
  <si>
    <t>Комплектующие и запчасти к тачкам</t>
  </si>
  <si>
    <t>Кузов №0 70-80л, 0.5мм, плоская завальцовка, крашеный</t>
  </si>
  <si>
    <t>Кузов №1   90л, 0.5мм, круглая завальцовка, цинк</t>
  </si>
  <si>
    <t>Кузов №2 100л, 0.6мм, круглая завальцовка, цинк</t>
  </si>
  <si>
    <t>Кузов №3 110л, 0.7мм, круглая завальцовка, цинк</t>
  </si>
  <si>
    <t xml:space="preserve">Колесо 200х60х12/20 промышленное литое </t>
  </si>
  <si>
    <t>Колесо 250мм 2.50/3.00-4</t>
  </si>
  <si>
    <t>Колесо 360мм 3.00/3.25-8</t>
  </si>
  <si>
    <t>Колесо 400мм 4.00/4.80-8</t>
  </si>
  <si>
    <t>Колесо 400мм 4.00/4.80-8 усиленное</t>
  </si>
  <si>
    <t>Камера 3.25-8</t>
  </si>
  <si>
    <t>Камера 4.00-8</t>
  </si>
  <si>
    <t>Подшипник скольжения, композитная втулка 15,16,20, 25мм*35мм</t>
  </si>
  <si>
    <t>Подшипник стандартный 15,16,20мм*35мм</t>
  </si>
  <si>
    <t>Подшипник усиленный 15,16,20мм*35мм</t>
  </si>
  <si>
    <t>Комплект 2 композитных втулки + ось 100мм</t>
  </si>
  <si>
    <t>Комплект 2 стандартных подшипника + ось 100мм</t>
  </si>
  <si>
    <t>Комплект 2 усиленных подшипника + ось 100мм</t>
  </si>
  <si>
    <t>Комплект оси 16мм (трубка + болтМ10/гайка/гровер)</t>
  </si>
  <si>
    <t>Автоматические насосные станции водоснабжения AquaLight</t>
  </si>
  <si>
    <t>ALWS 600 P (пластик, 600Вт, 20л, 35м, 2800л/ч)</t>
  </si>
  <si>
    <t>ALWS 600 C (чугун, 600Вт, 20л, 35м, 2800л/ч)</t>
  </si>
  <si>
    <t>ALWS 600 Inox (нерж., 600Вт, 20л, 35м, 2800л/ч)</t>
  </si>
  <si>
    <t xml:space="preserve">Блок автоматики для насоса </t>
  </si>
  <si>
    <t>Реле давления для насоса (1/4", 1.5-4 атм)</t>
  </si>
  <si>
    <t>Садовый инструмент для газонов</t>
  </si>
  <si>
    <t>Садовый каток для газона, 50л (50х36см)</t>
  </si>
  <si>
    <t xml:space="preserve">Триммер электрический ТЕ550 </t>
  </si>
  <si>
    <t>(550Вт, ширина 320мм, корд 1.5мм, п/автомат, телескоп.штанга,регулировка угла наклона)</t>
  </si>
  <si>
    <t>Триммер-кусторез электрический BCE1200</t>
  </si>
  <si>
    <t>(1200Вт,верхнее расположение двигателя,ширина450мм корд/225мм мет.нож,корд2.5мм,п/автомат)</t>
  </si>
  <si>
    <t>Шпулька для ТЕ250/ТЕ350 (2 шт.), 49(d1)х22(d2)х36(h1)х18(h2)мм, леска 1.3мм</t>
  </si>
  <si>
    <t>Шпулька для ТЕ450/ТЕ550 (2 шт.), 60(d1)х30(d2)х42(h1)х21(h2)мм, леска 1.5мм</t>
  </si>
  <si>
    <t xml:space="preserve">Шпули подходят к триммерам: AL-KO, Carver, Champion, Eger, Einhell, Grinda, Huter, Ikra, </t>
  </si>
  <si>
    <t>Patriot,  Rezer, Ryobi,  Sterwins, Sturm, Uragan, Wolf-Garten, Зубр, Энкор и другие.</t>
  </si>
  <si>
    <t>Ассортимент</t>
  </si>
  <si>
    <t>Компания "ВИНКО"</t>
  </si>
  <si>
    <t>1.</t>
  </si>
  <si>
    <t>Тачки, тележки, колёса и запчасти</t>
  </si>
  <si>
    <t>www.vinco.ru</t>
  </si>
  <si>
    <t xml:space="preserve"> - Тачки</t>
  </si>
  <si>
    <t>г.Москва</t>
  </si>
  <si>
    <t xml:space="preserve"> - Тележки складские</t>
  </si>
  <si>
    <t xml:space="preserve"> - Кузова</t>
  </si>
  <si>
    <t xml:space="preserve"> - Колёса</t>
  </si>
  <si>
    <t xml:space="preserve"> - Шины, камеры, подшипники, оси</t>
  </si>
  <si>
    <t>2.</t>
  </si>
  <si>
    <t>Садовые катки, триммеры,  шпульки с леской</t>
  </si>
  <si>
    <t>Розничная точка самовывоза:</t>
  </si>
  <si>
    <t>г. Москва, ул. Новоалексеевская, д. 16с13</t>
  </si>
  <si>
    <t>3.</t>
  </si>
  <si>
    <t>Лестницы, вышки-туры алюминиевые</t>
  </si>
  <si>
    <t>(м.Алексеевская, ж/д платформа Маленковская Ярославского направления)</t>
  </si>
  <si>
    <t xml:space="preserve"> - 1-секционные приставные лестницы</t>
  </si>
  <si>
    <t xml:space="preserve"> - 2-секционные лестницы-стремянки</t>
  </si>
  <si>
    <t>Режим работы отдела розничных продаж:</t>
  </si>
  <si>
    <t xml:space="preserve"> - 3-секционные лестницы-стремянки</t>
  </si>
  <si>
    <t>Пн. – Пт. с 9:00 до 18:00, заказы на сайте обрабатываются круглосуточно.</t>
  </si>
  <si>
    <t xml:space="preserve"> - 4-секционные шарнирные многофункциональные лестницы </t>
  </si>
  <si>
    <t xml:space="preserve"> - Стремянки и лестницы диэлектрические</t>
  </si>
  <si>
    <t>Оптовая точка самовывоза №1:</t>
  </si>
  <si>
    <t xml:space="preserve"> - Стремянки профессиональные</t>
  </si>
  <si>
    <t xml:space="preserve"> - Вышки-туры алюминиевые</t>
  </si>
  <si>
    <t xml:space="preserve"> - Шарниры, подпятники</t>
  </si>
  <si>
    <t>Оптовая точка самовывоза №2:</t>
  </si>
  <si>
    <t>Владимирская обл., г. Меленки, ул. Фрунзе, д. 1</t>
  </si>
  <si>
    <t>4.</t>
  </si>
  <si>
    <t>Насосы и запчасти, садовый инструмент для газонов</t>
  </si>
  <si>
    <t>(Горьковское направление, дорога Муром-Касимов)</t>
  </si>
  <si>
    <t xml:space="preserve"> - Насосные станции автоматические</t>
  </si>
  <si>
    <t xml:space="preserve"> - Поверхностные насосы</t>
  </si>
  <si>
    <t>Режим работы отдела оптовых продаж:</t>
  </si>
  <si>
    <t xml:space="preserve"> - Погружные насосы</t>
  </si>
  <si>
    <t xml:space="preserve"> - Скважинные насосы</t>
  </si>
  <si>
    <t xml:space="preserve"> - Гидроаккумуляторы, аксессуары, запчасти</t>
  </si>
  <si>
    <t xml:space="preserve"> - Мойки высокого давления и аксессуары</t>
  </si>
  <si>
    <t xml:space="preserve"> -Мотопомпы</t>
  </si>
  <si>
    <t>5.</t>
  </si>
  <si>
    <t>Бетоносмесители</t>
  </si>
  <si>
    <t xml:space="preserve"> - Бетоносмесители</t>
  </si>
  <si>
    <t xml:space="preserve"> - Запчасти к бетоносмесителям</t>
  </si>
  <si>
    <r>
      <t xml:space="preserve">E-mail: </t>
    </r>
    <r>
      <rPr>
        <b/>
        <sz val="11"/>
        <rFont val="Calibri"/>
        <family val="2"/>
        <charset val="204"/>
        <scheme val="minor"/>
      </rPr>
      <t>info@vinco.ru</t>
    </r>
  </si>
  <si>
    <r>
      <t xml:space="preserve">Телефон, Вотсап: </t>
    </r>
    <r>
      <rPr>
        <b/>
        <sz val="11"/>
        <rFont val="Calibri"/>
        <family val="2"/>
        <charset val="204"/>
        <scheme val="minor"/>
      </rPr>
      <t>+7 (999) 740-49-97</t>
    </r>
  </si>
  <si>
    <r>
      <t xml:space="preserve">Телефон, Вотсап: </t>
    </r>
    <r>
      <rPr>
        <b/>
        <sz val="11"/>
        <rFont val="Calibri"/>
        <family val="2"/>
        <charset val="204"/>
        <scheme val="minor"/>
      </rPr>
      <t>+7 (999) 352-13-20</t>
    </r>
  </si>
  <si>
    <r>
      <t xml:space="preserve">Телефон, Вотсап: </t>
    </r>
    <r>
      <rPr>
        <b/>
        <sz val="11"/>
        <rFont val="Calibri"/>
        <family val="2"/>
        <charset val="204"/>
        <scheme val="minor"/>
      </rPr>
      <t>+7 (901) 401-77-04</t>
    </r>
  </si>
  <si>
    <r>
      <t xml:space="preserve">E-mail отдела розничных продаж: </t>
    </r>
    <r>
      <rPr>
        <b/>
        <sz val="11"/>
        <rFont val="Calibri"/>
        <family val="2"/>
        <charset val="204"/>
        <scheme val="minor"/>
      </rPr>
      <t>sales@vinco.ru</t>
    </r>
  </si>
  <si>
    <r>
      <t xml:space="preserve">E-mail отдела оптовых продаж: </t>
    </r>
    <r>
      <rPr>
        <b/>
        <sz val="11"/>
        <rFont val="Calibri"/>
        <family val="2"/>
        <charset val="204"/>
        <scheme val="minor"/>
      </rPr>
      <t>opt@vinco.ru</t>
    </r>
  </si>
  <si>
    <t>Лестницы алюминиевые ВИНКО</t>
  </si>
  <si>
    <t>Лестницы, стремянки, подмости, вышки-туры</t>
  </si>
  <si>
    <t xml:space="preserve">E-mail: </t>
  </si>
  <si>
    <t>opt@vinco.ru</t>
  </si>
  <si>
    <t>sales@vinco.ru</t>
  </si>
  <si>
    <t>Кол-во ступеней</t>
  </si>
  <si>
    <t>Высота, м</t>
  </si>
  <si>
    <t>Технические характеристики</t>
  </si>
  <si>
    <t>Цена базовая</t>
  </si>
  <si>
    <t>1-секционные приставные лестницы</t>
  </si>
  <si>
    <t>Комплектация:</t>
  </si>
  <si>
    <t>Стандарт</t>
  </si>
  <si>
    <t>Мастер</t>
  </si>
  <si>
    <t>Профи</t>
  </si>
  <si>
    <t>Стабилизатор, мм:</t>
  </si>
  <si>
    <t>нет</t>
  </si>
  <si>
    <t>/</t>
  </si>
  <si>
    <t>Размеры несущего профиля и стабилизатора</t>
  </si>
  <si>
    <t>73-000</t>
  </si>
  <si>
    <t>93-000</t>
  </si>
  <si>
    <t>73-600</t>
  </si>
  <si>
    <t>93-600</t>
  </si>
  <si>
    <t>2-секционные лестницы-стремянки</t>
  </si>
  <si>
    <t>Зацепы и стабилизаторы:</t>
  </si>
  <si>
    <t xml:space="preserve">   /</t>
  </si>
  <si>
    <t>2/1</t>
  </si>
  <si>
    <t>4/2</t>
  </si>
  <si>
    <t>//</t>
  </si>
  <si>
    <t>/\</t>
  </si>
  <si>
    <t>55/55-600</t>
  </si>
  <si>
    <t>55/63-700</t>
  </si>
  <si>
    <t>63/63-700</t>
  </si>
  <si>
    <t>73/93-800</t>
  </si>
  <si>
    <t>93/93-800</t>
  </si>
  <si>
    <t>73/73-800</t>
  </si>
  <si>
    <t>73/73-700</t>
  </si>
  <si>
    <t>3-секционные лестницы-стремянки</t>
  </si>
  <si>
    <t xml:space="preserve">     /</t>
  </si>
  <si>
    <t>Зацепы, стабилизаторы, алюминивевые раскосы:</t>
  </si>
  <si>
    <t xml:space="preserve"> /</t>
  </si>
  <si>
    <t>2/1/нет</t>
  </si>
  <si>
    <t>4/2/нет</t>
  </si>
  <si>
    <t>4/2/да</t>
  </si>
  <si>
    <t>//\</t>
  </si>
  <si>
    <t>55/55/55-600</t>
  </si>
  <si>
    <t>55/63/55-700</t>
  </si>
  <si>
    <t>63/63/63-700</t>
  </si>
  <si>
    <t>55/55/55-700</t>
  </si>
  <si>
    <t>93/93/93-900</t>
  </si>
  <si>
    <t>63/73/63-800</t>
  </si>
  <si>
    <t>73/73/73-800</t>
  </si>
  <si>
    <t>73/93/73-900</t>
  </si>
  <si>
    <t xml:space="preserve">Стремянки профессиональные </t>
  </si>
  <si>
    <t>1х10</t>
  </si>
  <si>
    <t>Стремянка 10 ступеней с поручнями Centaure MP</t>
  </si>
  <si>
    <t>1х12</t>
  </si>
  <si>
    <t>Стремянка 12 ступеней с поручнями Centaure MP</t>
  </si>
  <si>
    <t>1х14</t>
  </si>
  <si>
    <t>Стремянка 14 ступеней с поручнями Centaure MP</t>
  </si>
  <si>
    <t>Стремянки диэлектрические двусторонние стеклопластиковые</t>
  </si>
  <si>
    <t>2х8</t>
  </si>
  <si>
    <t>2х8 ступеней</t>
  </si>
  <si>
    <t>2х10</t>
  </si>
  <si>
    <t>2х10 ступеней</t>
  </si>
  <si>
    <t>2х12</t>
  </si>
  <si>
    <t>2х12 ступеней</t>
  </si>
  <si>
    <t>2х14</t>
  </si>
  <si>
    <t>2х14 ступеней</t>
  </si>
  <si>
    <t>Персональная цена</t>
  </si>
  <si>
    <t>Телефон, Вотсап:   +7 (999) 740-49-97 ; +7 (999) 352-13-20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</si>
</sst>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_-* #,##0\ _₽_-;\-* #,##0\ _₽_-;_-* &quot;-&quot;??\ _₽_-;_-@_-"/>
  </numFmts>
  <fonts count="2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mo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Arimo"/>
    </font>
    <font>
      <sz val="10"/>
      <name val="Arimo"/>
      <charset val="204"/>
    </font>
    <font>
      <b/>
      <sz val="10"/>
      <name val="Arimo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 Cyr"/>
      <charset val="204"/>
    </font>
    <font>
      <sz val="10"/>
      <color rgb="FF000000"/>
      <name val="Arimo"/>
      <charset val="204"/>
    </font>
    <font>
      <u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24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Arimo"/>
    </font>
    <font>
      <b/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Arimo"/>
      <charset val="204"/>
    </font>
  </fonts>
  <fills count="2">
    <fill>
      <patternFill patternType="none"/>
    </fill>
    <fill>
      <patternFill patternType="gray125"/>
    </fill>
  </fills>
  <borders count="43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/>
    <xf numFmtId="0" fontId="11" fillId="0" borderId="0"/>
  </cellStyleXfs>
  <cellXfs count="211">
    <xf numFmtId="0" fontId="0" fillId="0" borderId="0" xfId="0"/>
    <xf numFmtId="0" fontId="3" fillId="0" borderId="1" xfId="0" applyFont="1" applyBorder="1" applyAlignment="1">
      <alignment horizontal="center"/>
    </xf>
    <xf numFmtId="0" fontId="5" fillId="0" borderId="0" xfId="0" applyFont="1"/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0" fontId="5" fillId="0" borderId="2" xfId="0" applyFont="1" applyBorder="1"/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/>
    <xf numFmtId="0" fontId="6" fillId="0" borderId="0" xfId="0" applyFont="1" applyAlignment="1">
      <alignment horizontal="center" vertical="center" wrapText="1"/>
    </xf>
    <xf numFmtId="0" fontId="0" fillId="0" borderId="2" xfId="0" applyBorder="1"/>
    <xf numFmtId="0" fontId="6" fillId="0" borderId="0" xfId="0" applyFont="1"/>
    <xf numFmtId="0" fontId="6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2" fillId="0" borderId="2" xfId="0" applyFont="1" applyBorder="1"/>
    <xf numFmtId="1" fontId="6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/>
    </xf>
    <xf numFmtId="1" fontId="7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9" fillId="0" borderId="2" xfId="3" applyFont="1" applyBorder="1" applyAlignment="1">
      <alignment vertical="center"/>
    </xf>
    <xf numFmtId="0" fontId="10" fillId="0" borderId="2" xfId="0" applyFont="1" applyBorder="1"/>
    <xf numFmtId="0" fontId="10" fillId="0" borderId="0" xfId="0" applyFont="1"/>
    <xf numFmtId="0" fontId="5" fillId="0" borderId="2" xfId="0" applyFont="1" applyBorder="1" applyAlignment="1">
      <alignment horizontal="left"/>
    </xf>
    <xf numFmtId="0" fontId="11" fillId="0" borderId="2" xfId="4" applyBorder="1"/>
    <xf numFmtId="0" fontId="11" fillId="0" borderId="2" xfId="4" applyBorder="1" applyAlignment="1">
      <alignment horizontal="left"/>
    </xf>
    <xf numFmtId="0" fontId="12" fillId="0" borderId="2" xfId="4" applyFont="1" applyBorder="1"/>
    <xf numFmtId="0" fontId="13" fillId="0" borderId="0" xfId="0" applyFont="1"/>
    <xf numFmtId="164" fontId="6" fillId="0" borderId="0" xfId="0" applyNumberFormat="1" applyFont="1" applyAlignment="1">
      <alignment horizontal="right"/>
    </xf>
    <xf numFmtId="164" fontId="6" fillId="0" borderId="0" xfId="0" applyNumberFormat="1" applyFont="1"/>
    <xf numFmtId="165" fontId="1" fillId="0" borderId="0" xfId="1" applyNumberFormat="1" applyFont="1" applyBorder="1" applyAlignment="1"/>
    <xf numFmtId="0" fontId="5" fillId="0" borderId="0" xfId="0" applyFont="1" applyAlignment="1">
      <alignment horizontal="center"/>
    </xf>
    <xf numFmtId="165" fontId="5" fillId="0" borderId="0" xfId="1" applyNumberFormat="1" applyFont="1" applyBorder="1"/>
    <xf numFmtId="0" fontId="14" fillId="0" borderId="0" xfId="2" applyFont="1" applyAlignment="1"/>
    <xf numFmtId="0" fontId="15" fillId="0" borderId="0" xfId="0" applyFont="1"/>
    <xf numFmtId="0" fontId="16" fillId="0" borderId="0" xfId="0" applyFont="1"/>
    <xf numFmtId="0" fontId="14" fillId="0" borderId="0" xfId="2" applyFont="1"/>
    <xf numFmtId="0" fontId="17" fillId="0" borderId="0" xfId="0" applyFont="1"/>
    <xf numFmtId="0" fontId="18" fillId="0" borderId="3" xfId="0" applyFont="1" applyBorder="1"/>
    <xf numFmtId="0" fontId="19" fillId="0" borderId="4" xfId="0" applyFont="1" applyBorder="1" applyAlignment="1">
      <alignment horizontal="center"/>
    </xf>
    <xf numFmtId="0" fontId="0" fillId="0" borderId="4" xfId="0" applyBorder="1"/>
    <xf numFmtId="0" fontId="20" fillId="0" borderId="4" xfId="0" applyFont="1" applyBorder="1" applyAlignment="1">
      <alignment horizontal="left"/>
    </xf>
    <xf numFmtId="0" fontId="21" fillId="0" borderId="5" xfId="0" applyFont="1" applyBorder="1"/>
    <xf numFmtId="0" fontId="20" fillId="0" borderId="3" xfId="0" applyFont="1" applyBorder="1" applyAlignment="1">
      <alignment horizontal="left"/>
    </xf>
    <xf numFmtId="0" fontId="21" fillId="0" borderId="4" xfId="0" applyFont="1" applyBorder="1"/>
    <xf numFmtId="0" fontId="20" fillId="0" borderId="4" xfId="0" applyFont="1" applyBorder="1" applyAlignment="1">
      <alignment horizontal="center"/>
    </xf>
    <xf numFmtId="0" fontId="19" fillId="0" borderId="0" xfId="0" applyFont="1"/>
    <xf numFmtId="0" fontId="20" fillId="0" borderId="4" xfId="0" applyFont="1" applyBorder="1" applyAlignment="1">
      <alignment horizontal="right"/>
    </xf>
    <xf numFmtId="0" fontId="20" fillId="0" borderId="5" xfId="0" applyFont="1" applyBorder="1" applyAlignment="1">
      <alignment horizontal="right"/>
    </xf>
    <xf numFmtId="0" fontId="23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0" fillId="0" borderId="3" xfId="0" applyBorder="1"/>
    <xf numFmtId="0" fontId="23" fillId="0" borderId="4" xfId="0" applyFont="1" applyBorder="1" applyAlignment="1">
      <alignment horizontal="center" vertical="center"/>
    </xf>
    <xf numFmtId="0" fontId="0" fillId="0" borderId="5" xfId="0" applyBorder="1"/>
    <xf numFmtId="0" fontId="23" fillId="0" borderId="0" xfId="0" applyFont="1" applyAlignment="1">
      <alignment horizontal="left"/>
    </xf>
    <xf numFmtId="0" fontId="21" fillId="0" borderId="0" xfId="0" applyFont="1"/>
    <xf numFmtId="0" fontId="21" fillId="0" borderId="8" xfId="0" applyFont="1" applyBorder="1"/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21" fillId="0" borderId="18" xfId="0" applyFont="1" applyBorder="1"/>
    <xf numFmtId="0" fontId="21" fillId="0" borderId="19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/>
    <xf numFmtId="0" fontId="21" fillId="0" borderId="21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9" xfId="0" applyFont="1" applyBorder="1"/>
    <xf numFmtId="0" fontId="21" fillId="0" borderId="19" xfId="0" applyFont="1" applyBorder="1" applyAlignment="1">
      <alignment horizontal="center" vertical="center"/>
    </xf>
    <xf numFmtId="2" fontId="21" fillId="0" borderId="18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165" fontId="21" fillId="0" borderId="13" xfId="0" applyNumberFormat="1" applyFont="1" applyBorder="1" applyAlignment="1">
      <alignment horizontal="center" vertical="center"/>
    </xf>
    <xf numFmtId="165" fontId="21" fillId="0" borderId="2" xfId="0" applyNumberFormat="1" applyFont="1" applyBorder="1" applyAlignment="1">
      <alignment horizontal="center" vertical="center"/>
    </xf>
    <xf numFmtId="165" fontId="21" fillId="0" borderId="16" xfId="0" applyNumberFormat="1" applyFont="1" applyBorder="1" applyAlignment="1">
      <alignment horizontal="center" vertical="center"/>
    </xf>
    <xf numFmtId="165" fontId="21" fillId="0" borderId="13" xfId="0" applyNumberFormat="1" applyFont="1" applyBorder="1"/>
    <xf numFmtId="165" fontId="21" fillId="0" borderId="2" xfId="0" applyNumberFormat="1" applyFont="1" applyBorder="1"/>
    <xf numFmtId="165" fontId="21" fillId="0" borderId="16" xfId="0" applyNumberFormat="1" applyFont="1" applyBorder="1"/>
    <xf numFmtId="0" fontId="21" fillId="0" borderId="2" xfId="0" applyFont="1" applyBorder="1"/>
    <xf numFmtId="2" fontId="21" fillId="0" borderId="20" xfId="0" applyNumberFormat="1" applyFont="1" applyBorder="1" applyAlignment="1">
      <alignment horizontal="center" vertical="center"/>
    </xf>
    <xf numFmtId="165" fontId="21" fillId="0" borderId="22" xfId="0" applyNumberFormat="1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24" xfId="0" applyFont="1" applyBorder="1"/>
    <xf numFmtId="0" fontId="21" fillId="0" borderId="24" xfId="0" applyFont="1" applyBorder="1" applyAlignment="1">
      <alignment horizontal="center" vertical="center"/>
    </xf>
    <xf numFmtId="2" fontId="21" fillId="0" borderId="25" xfId="0" applyNumberFormat="1" applyFont="1" applyBorder="1" applyAlignment="1">
      <alignment horizontal="center" vertical="center"/>
    </xf>
    <xf numFmtId="0" fontId="21" fillId="0" borderId="24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165" fontId="21" fillId="0" borderId="23" xfId="0" applyNumberFormat="1" applyFont="1" applyBorder="1" applyAlignment="1">
      <alignment horizontal="center" vertical="center"/>
    </xf>
    <xf numFmtId="165" fontId="21" fillId="0" borderId="24" xfId="0" applyNumberFormat="1" applyFont="1" applyBorder="1" applyAlignment="1">
      <alignment horizontal="center" vertical="center"/>
    </xf>
    <xf numFmtId="165" fontId="21" fillId="0" borderId="26" xfId="0" applyNumberFormat="1" applyFont="1" applyBorder="1" applyAlignment="1">
      <alignment horizontal="center" vertical="center"/>
    </xf>
    <xf numFmtId="165" fontId="21" fillId="0" borderId="23" xfId="0" applyNumberFormat="1" applyFont="1" applyBorder="1"/>
    <xf numFmtId="165" fontId="21" fillId="0" borderId="24" xfId="0" applyNumberFormat="1" applyFont="1" applyBorder="1"/>
    <xf numFmtId="165" fontId="21" fillId="0" borderId="26" xfId="0" applyNumberFormat="1" applyFont="1" applyBorder="1"/>
    <xf numFmtId="0" fontId="21" fillId="0" borderId="12" xfId="0" applyFont="1" applyBorder="1"/>
    <xf numFmtId="0" fontId="20" fillId="0" borderId="13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/>
    </xf>
    <xf numFmtId="49" fontId="21" fillId="0" borderId="2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21" fillId="0" borderId="13" xfId="0" applyFont="1" applyBorder="1"/>
    <xf numFmtId="0" fontId="21" fillId="0" borderId="16" xfId="0" applyFont="1" applyBorder="1"/>
    <xf numFmtId="0" fontId="23" fillId="0" borderId="2" xfId="0" applyFont="1" applyBorder="1" applyAlignment="1">
      <alignment horizontal="center" vertical="center"/>
    </xf>
    <xf numFmtId="2" fontId="21" fillId="0" borderId="19" xfId="0" applyNumberFormat="1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/>
    </xf>
    <xf numFmtId="165" fontId="21" fillId="0" borderId="29" xfId="0" applyNumberFormat="1" applyFont="1" applyBorder="1" applyAlignment="1">
      <alignment horizontal="center" vertical="center"/>
    </xf>
    <xf numFmtId="2" fontId="21" fillId="0" borderId="30" xfId="0" applyNumberFormat="1" applyFont="1" applyBorder="1" applyAlignment="1">
      <alignment horizontal="center" vertical="center"/>
    </xf>
    <xf numFmtId="2" fontId="21" fillId="0" borderId="24" xfId="0" applyNumberFormat="1" applyFont="1" applyBorder="1" applyAlignment="1">
      <alignment horizontal="center"/>
    </xf>
    <xf numFmtId="2" fontId="21" fillId="0" borderId="31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center"/>
    </xf>
    <xf numFmtId="0" fontId="20" fillId="0" borderId="17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wrapText="1"/>
    </xf>
    <xf numFmtId="0" fontId="21" fillId="0" borderId="33" xfId="0" applyFont="1" applyBorder="1" applyAlignment="1">
      <alignment horizontal="center"/>
    </xf>
    <xf numFmtId="0" fontId="21" fillId="0" borderId="29" xfId="0" applyFont="1" applyBorder="1" applyAlignment="1">
      <alignment horizontal="center"/>
    </xf>
    <xf numFmtId="49" fontId="21" fillId="0" borderId="13" xfId="0" applyNumberFormat="1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left" vertical="center" wrapText="1"/>
    </xf>
    <xf numFmtId="0" fontId="23" fillId="0" borderId="28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/>
    </xf>
    <xf numFmtId="0" fontId="21" fillId="0" borderId="35" xfId="0" applyFont="1" applyBorder="1" applyAlignment="1">
      <alignment horizontal="center" vertical="center"/>
    </xf>
    <xf numFmtId="165" fontId="21" fillId="0" borderId="13" xfId="0" applyNumberFormat="1" applyFont="1" applyBorder="1" applyAlignment="1">
      <alignment vertical="center"/>
    </xf>
    <xf numFmtId="165" fontId="21" fillId="0" borderId="16" xfId="0" applyNumberFormat="1" applyFont="1" applyBorder="1" applyAlignment="1">
      <alignment vertical="center"/>
    </xf>
    <xf numFmtId="2" fontId="21" fillId="0" borderId="2" xfId="0" applyNumberFormat="1" applyFont="1" applyBorder="1" applyAlignment="1">
      <alignment horizontal="center" vertical="center"/>
    </xf>
    <xf numFmtId="165" fontId="21" fillId="0" borderId="36" xfId="0" applyNumberFormat="1" applyFont="1" applyBorder="1" applyAlignment="1">
      <alignment vertical="center"/>
    </xf>
    <xf numFmtId="0" fontId="21" fillId="0" borderId="23" xfId="0" applyFont="1" applyBorder="1" applyAlignment="1">
      <alignment horizontal="center"/>
    </xf>
    <xf numFmtId="2" fontId="21" fillId="0" borderId="24" xfId="0" applyNumberFormat="1" applyFont="1" applyBorder="1" applyAlignment="1">
      <alignment horizontal="center" vertical="center"/>
    </xf>
    <xf numFmtId="165" fontId="21" fillId="0" borderId="23" xfId="0" applyNumberFormat="1" applyFont="1" applyBorder="1" applyAlignment="1">
      <alignment vertical="center"/>
    </xf>
    <xf numFmtId="1" fontId="21" fillId="0" borderId="24" xfId="0" applyNumberFormat="1" applyFont="1" applyBorder="1" applyAlignment="1">
      <alignment horizontal="center" vertical="center"/>
    </xf>
    <xf numFmtId="165" fontId="21" fillId="0" borderId="26" xfId="0" applyNumberFormat="1" applyFont="1" applyBorder="1" applyAlignment="1">
      <alignment vertical="center"/>
    </xf>
    <xf numFmtId="165" fontId="21" fillId="0" borderId="0" xfId="1" applyNumberFormat="1" applyFont="1"/>
    <xf numFmtId="165" fontId="0" fillId="0" borderId="0" xfId="1" applyNumberFormat="1" applyFont="1"/>
    <xf numFmtId="0" fontId="21" fillId="0" borderId="10" xfId="0" applyFont="1" applyBorder="1" applyAlignment="1">
      <alignment horizontal="left"/>
    </xf>
    <xf numFmtId="0" fontId="21" fillId="0" borderId="10" xfId="0" applyFont="1" applyBorder="1"/>
    <xf numFmtId="0" fontId="21" fillId="0" borderId="11" xfId="0" applyFont="1" applyBorder="1"/>
    <xf numFmtId="165" fontId="21" fillId="0" borderId="11" xfId="1" applyNumberFormat="1" applyFont="1" applyBorder="1"/>
    <xf numFmtId="165" fontId="21" fillId="0" borderId="9" xfId="1" applyNumberFormat="1" applyFont="1" applyBorder="1"/>
    <xf numFmtId="165" fontId="21" fillId="0" borderId="10" xfId="1" applyNumberFormat="1" applyFont="1" applyBorder="1"/>
    <xf numFmtId="0" fontId="21" fillId="0" borderId="2" xfId="0" applyFont="1" applyBorder="1" applyAlignment="1">
      <alignment horizontal="left"/>
    </xf>
    <xf numFmtId="165" fontId="21" fillId="0" borderId="16" xfId="1" applyNumberFormat="1" applyFont="1" applyBorder="1"/>
    <xf numFmtId="165" fontId="21" fillId="0" borderId="14" xfId="1" applyNumberFormat="1" applyFont="1" applyBorder="1"/>
    <xf numFmtId="165" fontId="21" fillId="0" borderId="2" xfId="1" applyNumberFormat="1" applyFont="1" applyBorder="1"/>
    <xf numFmtId="0" fontId="21" fillId="0" borderId="24" xfId="0" applyFont="1" applyBorder="1" applyAlignment="1">
      <alignment horizontal="left"/>
    </xf>
    <xf numFmtId="0" fontId="21" fillId="0" borderId="26" xfId="0" applyFont="1" applyBorder="1"/>
    <xf numFmtId="0" fontId="21" fillId="0" borderId="23" xfId="0" applyFont="1" applyBorder="1"/>
    <xf numFmtId="165" fontId="21" fillId="0" borderId="26" xfId="1" applyNumberFormat="1" applyFont="1" applyBorder="1"/>
    <xf numFmtId="165" fontId="21" fillId="0" borderId="37" xfId="1" applyNumberFormat="1" applyFont="1" applyBorder="1"/>
    <xf numFmtId="165" fontId="21" fillId="0" borderId="24" xfId="1" applyNumberFormat="1" applyFont="1" applyBorder="1"/>
    <xf numFmtId="0" fontId="23" fillId="0" borderId="0" xfId="0" applyFont="1"/>
    <xf numFmtId="165" fontId="21" fillId="0" borderId="0" xfId="1" applyNumberFormat="1" applyFont="1" applyBorder="1"/>
    <xf numFmtId="165" fontId="21" fillId="0" borderId="12" xfId="1" applyNumberFormat="1" applyFont="1" applyBorder="1"/>
    <xf numFmtId="165" fontId="21" fillId="0" borderId="13" xfId="1" applyNumberFormat="1" applyFont="1" applyBorder="1"/>
    <xf numFmtId="165" fontId="21" fillId="0" borderId="23" xfId="1" applyNumberFormat="1" applyFont="1" applyBorder="1"/>
    <xf numFmtId="0" fontId="21" fillId="0" borderId="0" xfId="0" applyFont="1" applyAlignment="1">
      <alignment horizontal="center"/>
    </xf>
    <xf numFmtId="2" fontId="21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vertical="center"/>
    </xf>
    <xf numFmtId="1" fontId="21" fillId="0" borderId="0" xfId="0" applyNumberFormat="1" applyFont="1" applyAlignment="1">
      <alignment horizontal="center" vertical="center"/>
    </xf>
    <xf numFmtId="165" fontId="21" fillId="0" borderId="0" xfId="0" applyNumberFormat="1" applyFont="1"/>
    <xf numFmtId="0" fontId="22" fillId="0" borderId="38" xfId="0" applyFont="1" applyBorder="1" applyAlignment="1">
      <alignment horizontal="right"/>
    </xf>
    <xf numFmtId="0" fontId="20" fillId="0" borderId="38" xfId="0" applyFont="1" applyBorder="1" applyAlignment="1">
      <alignment horizontal="right"/>
    </xf>
    <xf numFmtId="0" fontId="24" fillId="0" borderId="38" xfId="0" applyFont="1" applyBorder="1" applyAlignment="1">
      <alignment horizontal="center" vertical="center" wrapText="1"/>
    </xf>
    <xf numFmtId="0" fontId="21" fillId="0" borderId="38" xfId="0" applyFont="1" applyBorder="1"/>
    <xf numFmtId="0" fontId="23" fillId="0" borderId="38" xfId="0" applyFont="1" applyBorder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4" xfId="0" applyFont="1" applyBorder="1" applyAlignment="1">
      <alignment vertical="center"/>
    </xf>
    <xf numFmtId="0" fontId="21" fillId="0" borderId="39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165" fontId="21" fillId="0" borderId="40" xfId="0" applyNumberFormat="1" applyFont="1" applyBorder="1"/>
    <xf numFmtId="165" fontId="21" fillId="0" borderId="41" xfId="0" applyNumberFormat="1" applyFont="1" applyBorder="1"/>
    <xf numFmtId="0" fontId="21" fillId="0" borderId="42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165" fontId="21" fillId="0" borderId="20" xfId="0" applyNumberFormat="1" applyFont="1" applyBorder="1"/>
    <xf numFmtId="165" fontId="21" fillId="0" borderId="25" xfId="0" applyNumberFormat="1" applyFont="1" applyBorder="1"/>
    <xf numFmtId="0" fontId="21" fillId="0" borderId="42" xfId="0" applyFont="1" applyBorder="1" applyAlignment="1">
      <alignment horizontal="center"/>
    </xf>
    <xf numFmtId="0" fontId="21" fillId="0" borderId="40" xfId="0" applyFont="1" applyBorder="1"/>
    <xf numFmtId="0" fontId="21" fillId="0" borderId="40" xfId="0" applyFont="1" applyBorder="1" applyAlignment="1">
      <alignment horizontal="center"/>
    </xf>
    <xf numFmtId="165" fontId="21" fillId="0" borderId="42" xfId="1" applyNumberFormat="1" applyFont="1" applyBorder="1"/>
    <xf numFmtId="165" fontId="21" fillId="0" borderId="20" xfId="1" applyNumberFormat="1" applyFont="1" applyBorder="1"/>
    <xf numFmtId="165" fontId="21" fillId="0" borderId="25" xfId="1" applyNumberFormat="1" applyFont="1" applyBorder="1"/>
    <xf numFmtId="165" fontId="21" fillId="0" borderId="40" xfId="1" applyNumberFormat="1" applyFont="1" applyBorder="1"/>
    <xf numFmtId="165" fontId="21" fillId="0" borderId="41" xfId="1" applyNumberFormat="1" applyFont="1" applyBorder="1"/>
    <xf numFmtId="165" fontId="21" fillId="0" borderId="38" xfId="1" applyNumberFormat="1" applyFont="1" applyBorder="1"/>
    <xf numFmtId="0" fontId="20" fillId="0" borderId="3" xfId="0" applyFont="1" applyBorder="1" applyAlignment="1">
      <alignment horizontal="left" vertical="center"/>
    </xf>
    <xf numFmtId="0" fontId="20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right" vertical="center"/>
    </xf>
    <xf numFmtId="0" fontId="25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</cellXfs>
  <cellStyles count="5">
    <cellStyle name="Гиперссылка" xfId="2" builtinId="8"/>
    <cellStyle name="Обычный" xfId="0" builtinId="0"/>
    <cellStyle name="Обычный 3" xfId="3" xr:uid="{00000000-0005-0000-0000-000002000000}"/>
    <cellStyle name="Обычный_ГАЗОНКИ 60130 (7)" xfId="4" xr:uid="{00000000-0005-0000-0000-000003000000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jpeg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" Type="http://schemas.openxmlformats.org/officeDocument/2006/relationships/image" Target="../media/image42.png"/><Relationship Id="rId16" Type="http://schemas.openxmlformats.org/officeDocument/2006/relationships/image" Target="../media/image54.jpeg"/><Relationship Id="rId1" Type="http://schemas.openxmlformats.org/officeDocument/2006/relationships/image" Target="../media/image41.png"/><Relationship Id="rId6" Type="http://schemas.openxmlformats.org/officeDocument/2006/relationships/image" Target="../media/image45.png"/><Relationship Id="rId11" Type="http://schemas.openxmlformats.org/officeDocument/2006/relationships/image" Target="../media/image49.jpeg"/><Relationship Id="rId5" Type="http://schemas.openxmlformats.org/officeDocument/2006/relationships/image" Target="../media/image44.jpeg"/><Relationship Id="rId15" Type="http://schemas.openxmlformats.org/officeDocument/2006/relationships/image" Target="../media/image53.jpeg"/><Relationship Id="rId10" Type="http://schemas.openxmlformats.org/officeDocument/2006/relationships/image" Target="../media/image48.jpeg"/><Relationship Id="rId4" Type="http://schemas.openxmlformats.org/officeDocument/2006/relationships/image" Target="../media/image43.jp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</xdr:colOff>
      <xdr:row>17</xdr:row>
      <xdr:rowOff>85726</xdr:rowOff>
    </xdr:from>
    <xdr:ext cx="971550" cy="636814"/>
    <xdr:pic>
      <xdr:nvPicPr>
        <xdr:cNvPr id="82" name="image8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1225" y="3000376"/>
          <a:ext cx="971550" cy="636814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28574</xdr:colOff>
      <xdr:row>40</xdr:row>
      <xdr:rowOff>14519</xdr:rowOff>
    </xdr:from>
    <xdr:ext cx="904875" cy="947506"/>
    <xdr:pic>
      <xdr:nvPicPr>
        <xdr:cNvPr id="83" name="image1.jp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72174" y="6691544"/>
          <a:ext cx="904875" cy="947506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933450</xdr:colOff>
      <xdr:row>45</xdr:row>
      <xdr:rowOff>95250</xdr:rowOff>
    </xdr:from>
    <xdr:ext cx="800100" cy="781050"/>
    <xdr:pic>
      <xdr:nvPicPr>
        <xdr:cNvPr id="84" name="image3.jpg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77050" y="7581900"/>
          <a:ext cx="800100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13</xdr:row>
      <xdr:rowOff>133350</xdr:rowOff>
    </xdr:from>
    <xdr:ext cx="809625" cy="571500"/>
    <xdr:pic>
      <xdr:nvPicPr>
        <xdr:cNvPr id="85" name="image6.jp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62650" y="2371725"/>
          <a:ext cx="809625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857250</xdr:colOff>
      <xdr:row>50</xdr:row>
      <xdr:rowOff>104775</xdr:rowOff>
    </xdr:from>
    <xdr:ext cx="857250" cy="676275"/>
    <xdr:pic>
      <xdr:nvPicPr>
        <xdr:cNvPr id="86" name="image5.jp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00850" y="8401050"/>
          <a:ext cx="857250" cy="6762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57151</xdr:colOff>
      <xdr:row>50</xdr:row>
      <xdr:rowOff>28575</xdr:rowOff>
    </xdr:from>
    <xdr:ext cx="800100" cy="561975"/>
    <xdr:pic>
      <xdr:nvPicPr>
        <xdr:cNvPr id="87" name="image2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0751" y="8324850"/>
          <a:ext cx="800100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971551</xdr:colOff>
      <xdr:row>40</xdr:row>
      <xdr:rowOff>114300</xdr:rowOff>
    </xdr:from>
    <xdr:ext cx="762000" cy="762000"/>
    <xdr:pic>
      <xdr:nvPicPr>
        <xdr:cNvPr id="88" name="image4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915151" y="6791325"/>
          <a:ext cx="762000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46</xdr:row>
      <xdr:rowOff>40787</xdr:rowOff>
    </xdr:from>
    <xdr:ext cx="600075" cy="613092"/>
    <xdr:pic>
      <xdr:nvPicPr>
        <xdr:cNvPr id="89" name="Рисунок 88" descr="Колесо для тачки MasterAlmaz PR1612 400-8 (10506205) 400 мм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7689362"/>
          <a:ext cx="600075" cy="613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38485</xdr:colOff>
      <xdr:row>54</xdr:row>
      <xdr:rowOff>104775</xdr:rowOff>
    </xdr:from>
    <xdr:ext cx="834811" cy="838200"/>
    <xdr:pic>
      <xdr:nvPicPr>
        <xdr:cNvPr id="90" name="Рисунок 89" descr="https://images.ru.prom.st/693833190_w640_h640_podshipnik-kolesa-tachki.jp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2085" y="9048750"/>
          <a:ext cx="83481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952500</xdr:colOff>
      <xdr:row>55</xdr:row>
      <xdr:rowOff>0</xdr:rowOff>
    </xdr:from>
    <xdr:ext cx="774699" cy="581025"/>
    <xdr:pic>
      <xdr:nvPicPr>
        <xdr:cNvPr id="91" name="Рисунок 90" descr="Подшипник для колеса газонокосилки 37 х 16 х 12,5 мм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9105900"/>
          <a:ext cx="774699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55766</xdr:colOff>
      <xdr:row>36</xdr:row>
      <xdr:rowOff>87186</xdr:rowOff>
    </xdr:from>
    <xdr:to>
      <xdr:col>5</xdr:col>
      <xdr:colOff>885825</xdr:colOff>
      <xdr:row>39</xdr:row>
      <xdr:rowOff>93349</xdr:rowOff>
    </xdr:to>
    <xdr:pic>
      <xdr:nvPicPr>
        <xdr:cNvPr id="92" name="Picture 5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9366" y="6087936"/>
          <a:ext cx="830059" cy="5205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47625</xdr:colOff>
      <xdr:row>28</xdr:row>
      <xdr:rowOff>1242</xdr:rowOff>
    </xdr:from>
    <xdr:to>
      <xdr:col>5</xdr:col>
      <xdr:colOff>809625</xdr:colOff>
      <xdr:row>31</xdr:row>
      <xdr:rowOff>9526</xdr:rowOff>
    </xdr:to>
    <xdr:pic>
      <xdr:nvPicPr>
        <xdr:cNvPr id="93" name="Рисунок 92" descr="https://avatars.mds.yandex.net/i?id=13609484cfc72706ae5ae165b034558a_l-5236381-images-thumbs&amp;n=13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4706592"/>
          <a:ext cx="762000" cy="494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31</xdr:row>
      <xdr:rowOff>76200</xdr:rowOff>
    </xdr:from>
    <xdr:to>
      <xdr:col>5</xdr:col>
      <xdr:colOff>1085850</xdr:colOff>
      <xdr:row>36</xdr:row>
      <xdr:rowOff>85725</xdr:rowOff>
    </xdr:to>
    <xdr:pic>
      <xdr:nvPicPr>
        <xdr:cNvPr id="94" name="Рисунок 93" descr="Фото «Тележка двухколесная Строймаш 150 кг (17012)» в г. Москве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5267325"/>
          <a:ext cx="8858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819150</xdr:colOff>
      <xdr:row>31</xdr:row>
      <xdr:rowOff>19050</xdr:rowOff>
    </xdr:from>
    <xdr:to>
      <xdr:col>5</xdr:col>
      <xdr:colOff>1419225</xdr:colOff>
      <xdr:row>35</xdr:row>
      <xdr:rowOff>85725</xdr:rowOff>
    </xdr:to>
    <xdr:pic>
      <xdr:nvPicPr>
        <xdr:cNvPr id="95" name="Рисунок 94" descr="255 PU. 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210175"/>
          <a:ext cx="6000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31</xdr:row>
      <xdr:rowOff>66676</xdr:rowOff>
    </xdr:from>
    <xdr:to>
      <xdr:col>5</xdr:col>
      <xdr:colOff>381000</xdr:colOff>
      <xdr:row>35</xdr:row>
      <xdr:rowOff>59988</xdr:rowOff>
    </xdr:to>
    <xdr:pic>
      <xdr:nvPicPr>
        <xdr:cNvPr id="96" name="Рисунок 95" descr="Тележка складская универсальная КГ-150П, колеса литые по цене 6 440 руб. в ...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5257801"/>
          <a:ext cx="333375" cy="641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1362074</xdr:colOff>
      <xdr:row>30</xdr:row>
      <xdr:rowOff>28575</xdr:rowOff>
    </xdr:from>
    <xdr:to>
      <xdr:col>5</xdr:col>
      <xdr:colOff>1714499</xdr:colOff>
      <xdr:row>37</xdr:row>
      <xdr:rowOff>91168</xdr:rowOff>
    </xdr:to>
    <xdr:pic>
      <xdr:nvPicPr>
        <xdr:cNvPr id="97" name="Рисунок 96" descr="картинка тележка грузовая стелла-техник кг-2-200-к , с откидной полкой, гру...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4" y="5057775"/>
          <a:ext cx="352425" cy="1205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1076325</xdr:colOff>
      <xdr:row>39</xdr:row>
      <xdr:rowOff>0</xdr:rowOff>
    </xdr:from>
    <xdr:to>
      <xdr:col>1</xdr:col>
      <xdr:colOff>1077859</xdr:colOff>
      <xdr:row>42</xdr:row>
      <xdr:rowOff>88059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6515100"/>
          <a:ext cx="1534" cy="573834"/>
        </a:xfrm>
        <a:prstGeom prst="rect">
          <a:avLst/>
        </a:prstGeom>
      </xdr:spPr>
    </xdr:pic>
    <xdr:clientData/>
  </xdr:twoCellAnchor>
  <xdr:twoCellAnchor editAs="oneCell">
    <xdr:from>
      <xdr:col>5</xdr:col>
      <xdr:colOff>895349</xdr:colOff>
      <xdr:row>37</xdr:row>
      <xdr:rowOff>19534</xdr:rowOff>
    </xdr:from>
    <xdr:to>
      <xdr:col>5</xdr:col>
      <xdr:colOff>1714500</xdr:colOff>
      <xdr:row>40</xdr:row>
      <xdr:rowOff>50129</xdr:rowOff>
    </xdr:to>
    <xdr:pic>
      <xdr:nvPicPr>
        <xdr:cNvPr id="99" name="Рисунок 98" descr="Тележка платформенная ТП 27.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49" y="6191734"/>
          <a:ext cx="819151" cy="53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38101</xdr:colOff>
      <xdr:row>64</xdr:row>
      <xdr:rowOff>47624</xdr:rowOff>
    </xdr:from>
    <xdr:ext cx="714374" cy="763083"/>
    <xdr:pic>
      <xdr:nvPicPr>
        <xdr:cNvPr id="100" name="Рисунок 99" descr="https://avatars.mds.yandex.net/get-marketpic/1885764/market_OebBaxf_gzYOydoNj7vM4g/200x200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1" y="10610849"/>
          <a:ext cx="714374" cy="76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695325</xdr:colOff>
      <xdr:row>71</xdr:row>
      <xdr:rowOff>123825</xdr:rowOff>
    </xdr:from>
    <xdr:ext cx="600075" cy="422275"/>
    <xdr:pic>
      <xdr:nvPicPr>
        <xdr:cNvPr id="101" name="Рисунок 100" descr="C:\Users\User\Documents\Производство\Продажи\Шпули триммеры ВИНКО фото снизу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1820525"/>
          <a:ext cx="600075" cy="422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38101</xdr:colOff>
      <xdr:row>71</xdr:row>
      <xdr:rowOff>123825</xdr:rowOff>
    </xdr:from>
    <xdr:ext cx="685799" cy="415925"/>
    <xdr:pic>
      <xdr:nvPicPr>
        <xdr:cNvPr id="102" name="Рисунок 101" descr="C:\Users\User\Documents\Производство\Продажи\Шпули триммеры ВИНКО фото сверху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1" y="11820525"/>
          <a:ext cx="685799" cy="415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1343026</xdr:colOff>
      <xdr:row>64</xdr:row>
      <xdr:rowOff>30778</xdr:rowOff>
    </xdr:from>
    <xdr:ext cx="398326" cy="1605683"/>
    <xdr:pic>
      <xdr:nvPicPr>
        <xdr:cNvPr id="103" name="Picture 7" descr="кустарез 1200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6" y="10594003"/>
          <a:ext cx="398326" cy="1605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431798</xdr:colOff>
      <xdr:row>69</xdr:row>
      <xdr:rowOff>47624</xdr:rowOff>
    </xdr:from>
    <xdr:ext cx="333375" cy="333375"/>
    <xdr:pic>
      <xdr:nvPicPr>
        <xdr:cNvPr id="104" name="Рисунок 103" descr="https://benzoinstrument.ru/images/instrument/Rezer/OST/51918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5398" y="11420474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066800" cy="1066800"/>
    <xdr:sp macro="" textlink="">
      <xdr:nvSpPr>
        <xdr:cNvPr id="105" name="AutoShape 5" descr="https://www.mega-sklad.ru/files/styles/420x420_x2/public/product_images/xtp3.jpg,qitok=CfEjZgzf.pagespeed.ic.qq3ow9_Ksc.webp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12315825" y="12239625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74</xdr:row>
      <xdr:rowOff>0</xdr:rowOff>
    </xdr:from>
    <xdr:ext cx="304800" cy="304800"/>
    <xdr:sp macro="" textlink="">
      <xdr:nvSpPr>
        <xdr:cNvPr id="106" name="AutoShape 7" descr="https://www.mega-sklad.ru/files/styles/420x420_x2/public/product_images/xtp3.jpg,qitok=CfEjZgzf.pagespeed.ic.qq3ow9_Ksc.webp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334375" y="122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74</xdr:row>
      <xdr:rowOff>0</xdr:rowOff>
    </xdr:from>
    <xdr:ext cx="304800" cy="304800"/>
    <xdr:sp macro="" textlink="">
      <xdr:nvSpPr>
        <xdr:cNvPr id="107" name="AutoShape 8" descr="https://www.mega-sklad.ru/files/styles/420x420_x2/public/product_images/xtp3.jpg,qitok=CfEjZgzf.pagespeed.ic.qq3ow9_Ksc.webp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2925425" y="122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74</xdr:row>
      <xdr:rowOff>0</xdr:rowOff>
    </xdr:from>
    <xdr:ext cx="304800" cy="304800"/>
    <xdr:sp macro="" textlink="">
      <xdr:nvSpPr>
        <xdr:cNvPr id="108" name="AutoShape 9" descr="https://www.mega-sklad.ru/files/styles/420x420_x2/public/product_images/xtp3.jpg,qitok=CfEjZgzf.pagespeed.ic.qq3ow9_Ksc.webp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12925425" y="122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57151</xdr:colOff>
      <xdr:row>1</xdr:row>
      <xdr:rowOff>113905</xdr:rowOff>
    </xdr:from>
    <xdr:to>
      <xdr:col>5</xdr:col>
      <xdr:colOff>923925</xdr:colOff>
      <xdr:row>3</xdr:row>
      <xdr:rowOff>114300</xdr:rowOff>
    </xdr:to>
    <xdr:pic>
      <xdr:nvPicPr>
        <xdr:cNvPr id="109" name="Рисунок 108" descr="https://avatars.mds.yandex.net/i?id=d71cd34ef4f12695edc74f14b1ac4357_l-4080966-images-thumbs&amp;n=13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1" y="294880"/>
          <a:ext cx="866774" cy="686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904875</xdr:colOff>
      <xdr:row>2</xdr:row>
      <xdr:rowOff>120949</xdr:rowOff>
    </xdr:from>
    <xdr:to>
      <xdr:col>5</xdr:col>
      <xdr:colOff>1724025</xdr:colOff>
      <xdr:row>5</xdr:row>
      <xdr:rowOff>152400</xdr:rowOff>
    </xdr:to>
    <xdr:pic>
      <xdr:nvPicPr>
        <xdr:cNvPr id="110" name="Рисунок 109" descr="Source. www.budsvit.ua. 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492424"/>
          <a:ext cx="819150" cy="54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38101</xdr:colOff>
      <xdr:row>5</xdr:row>
      <xdr:rowOff>85725</xdr:rowOff>
    </xdr:from>
    <xdr:to>
      <xdr:col>5</xdr:col>
      <xdr:colOff>939124</xdr:colOff>
      <xdr:row>8</xdr:row>
      <xdr:rowOff>114300</xdr:rowOff>
    </xdr:to>
    <xdr:pic>
      <xdr:nvPicPr>
        <xdr:cNvPr id="111" name="Рисунок 110" descr="Преимущества: тачка очень легка в управлении и.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1" y="971550"/>
          <a:ext cx="901023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8</xdr:row>
      <xdr:rowOff>111942</xdr:rowOff>
    </xdr:from>
    <xdr:to>
      <xdr:col>5</xdr:col>
      <xdr:colOff>962026</xdr:colOff>
      <xdr:row>13</xdr:row>
      <xdr:rowOff>146506</xdr:rowOff>
    </xdr:to>
    <xdr:pic>
      <xdr:nvPicPr>
        <xdr:cNvPr id="112" name="Рисунок 111" descr="Самовывоз. 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1540692"/>
          <a:ext cx="942976" cy="844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28576</xdr:colOff>
      <xdr:row>21</xdr:row>
      <xdr:rowOff>57151</xdr:rowOff>
    </xdr:from>
    <xdr:to>
      <xdr:col>5</xdr:col>
      <xdr:colOff>866775</xdr:colOff>
      <xdr:row>26</xdr:row>
      <xdr:rowOff>104775</xdr:rowOff>
    </xdr:to>
    <xdr:pic>
      <xdr:nvPicPr>
        <xdr:cNvPr id="113" name="Рисунок 112" descr="Тачка строительная Profi 2-колесная (240кг,110л) 3,25-8/25 колесо полиурета...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6" y="3629026"/>
          <a:ext cx="838199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801912</xdr:colOff>
      <xdr:row>13</xdr:row>
      <xdr:rowOff>137631</xdr:rowOff>
    </xdr:from>
    <xdr:to>
      <xdr:col>5</xdr:col>
      <xdr:colOff>1735422</xdr:colOff>
      <xdr:row>17</xdr:row>
      <xdr:rowOff>104775</xdr:rowOff>
    </xdr:to>
    <xdr:pic>
      <xdr:nvPicPr>
        <xdr:cNvPr id="114" name="Рисунок 113" descr="Тачка садово-строительная, объем 90л, груз-сть 200 кг, одноколёсная, пневм....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5512" y="2376006"/>
          <a:ext cx="933510" cy="643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838199</xdr:colOff>
      <xdr:row>6</xdr:row>
      <xdr:rowOff>38100</xdr:rowOff>
    </xdr:from>
    <xdr:to>
      <xdr:col>5</xdr:col>
      <xdr:colOff>1743074</xdr:colOff>
      <xdr:row>10</xdr:row>
      <xdr:rowOff>40373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799" y="1114425"/>
          <a:ext cx="904875" cy="678548"/>
        </a:xfrm>
        <a:prstGeom prst="rect">
          <a:avLst/>
        </a:prstGeom>
      </xdr:spPr>
    </xdr:pic>
    <xdr:clientData/>
  </xdr:twoCellAnchor>
  <xdr:oneCellAnchor>
    <xdr:from>
      <xdr:col>5</xdr:col>
      <xdr:colOff>857250</xdr:colOff>
      <xdr:row>24</xdr:row>
      <xdr:rowOff>85725</xdr:rowOff>
    </xdr:from>
    <xdr:ext cx="885825" cy="763229"/>
    <xdr:pic>
      <xdr:nvPicPr>
        <xdr:cNvPr id="116" name="image9.pn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800850" y="4143375"/>
          <a:ext cx="885825" cy="763229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1031247</xdr:colOff>
      <xdr:row>64</xdr:row>
      <xdr:rowOff>42109</xdr:rowOff>
    </xdr:from>
    <xdr:ext cx="372074" cy="1173127"/>
    <xdr:pic>
      <xdr:nvPicPr>
        <xdr:cNvPr id="117" name="Picture 5" descr="te 550 обр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36166">
          <a:off x="6974847" y="10605334"/>
          <a:ext cx="372074" cy="117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69</xdr:row>
      <xdr:rowOff>12699</xdr:rowOff>
    </xdr:from>
    <xdr:ext cx="419100" cy="419100"/>
    <xdr:pic>
      <xdr:nvPicPr>
        <xdr:cNvPr id="118" name="Рисунок 117" descr="https://benzoinstrument.ru/images/instrument/Rezer/OST/51918.jpg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11385549"/>
          <a:ext cx="4191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971550</xdr:colOff>
      <xdr:row>17</xdr:row>
      <xdr:rowOff>152966</xdr:rowOff>
    </xdr:from>
    <xdr:ext cx="733425" cy="818583"/>
    <xdr:pic>
      <xdr:nvPicPr>
        <xdr:cNvPr id="119" name="Рисунок 118" descr="Тачка строительная одноколесная ПНД 110 л / МАСТЕРАЛМАЗ.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3067616"/>
          <a:ext cx="733425" cy="818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590550</xdr:colOff>
      <xdr:row>62</xdr:row>
      <xdr:rowOff>47625</xdr:rowOff>
    </xdr:from>
    <xdr:ext cx="533400" cy="647700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10287000"/>
          <a:ext cx="533400" cy="647700"/>
        </a:xfrm>
        <a:prstGeom prst="rect">
          <a:avLst/>
        </a:prstGeom>
      </xdr:spPr>
    </xdr:pic>
    <xdr:clientData/>
  </xdr:oneCellAnchor>
  <xdr:twoCellAnchor editAs="oneCell">
    <xdr:from>
      <xdr:col>5</xdr:col>
      <xdr:colOff>1186369</xdr:colOff>
      <xdr:row>61</xdr:row>
      <xdr:rowOff>152400</xdr:rowOff>
    </xdr:from>
    <xdr:to>
      <xdr:col>5</xdr:col>
      <xdr:colOff>1192360</xdr:colOff>
      <xdr:row>64</xdr:row>
      <xdr:rowOff>19051</xdr:rowOff>
    </xdr:to>
    <xdr:pic>
      <xdr:nvPicPr>
        <xdr:cNvPr id="121" name="Рисунок 120" descr="https://agrox.by/files/items/6072/icon.jpg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9969" y="10229850"/>
          <a:ext cx="472716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76200</xdr:colOff>
      <xdr:row>58</xdr:row>
      <xdr:rowOff>93700</xdr:rowOff>
    </xdr:from>
    <xdr:ext cx="560392" cy="687350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9685375"/>
          <a:ext cx="560392" cy="687350"/>
        </a:xfrm>
        <a:prstGeom prst="rect">
          <a:avLst/>
        </a:prstGeom>
      </xdr:spPr>
    </xdr:pic>
    <xdr:clientData/>
  </xdr:oneCellAnchor>
  <xdr:oneCellAnchor>
    <xdr:from>
      <xdr:col>5</xdr:col>
      <xdr:colOff>28575</xdr:colOff>
      <xdr:row>53</xdr:row>
      <xdr:rowOff>142875</xdr:rowOff>
    </xdr:from>
    <xdr:ext cx="787775" cy="361951"/>
    <xdr:pic>
      <xdr:nvPicPr>
        <xdr:cNvPr id="123" name="Рисунок 122" descr="https://xn--80aabflmke6byewa.xn--p1ai/files/catalog/items/8570/800x800/428544/5f99f7568f9e3.pn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8924925"/>
          <a:ext cx="787775" cy="361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700786</xdr:colOff>
      <xdr:row>58</xdr:row>
      <xdr:rowOff>47625</xdr:rowOff>
    </xdr:from>
    <xdr:ext cx="525990" cy="619125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4386" y="9639300"/>
          <a:ext cx="525990" cy="619125"/>
        </a:xfrm>
        <a:prstGeom prst="rect">
          <a:avLst/>
        </a:prstGeom>
      </xdr:spPr>
    </xdr:pic>
    <xdr:clientData/>
  </xdr:oneCellAnchor>
  <xdr:oneCellAnchor>
    <xdr:from>
      <xdr:col>5</xdr:col>
      <xdr:colOff>1188053</xdr:colOff>
      <xdr:row>57</xdr:row>
      <xdr:rowOff>152400</xdr:rowOff>
    </xdr:from>
    <xdr:ext cx="544627" cy="647700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1653" y="9582150"/>
          <a:ext cx="544627" cy="6477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1457326</xdr:colOff>
      <xdr:row>76</xdr:row>
      <xdr:rowOff>0</xdr:rowOff>
    </xdr:from>
    <xdr:ext cx="1058" cy="1855379"/>
    <xdr:pic>
      <xdr:nvPicPr>
        <xdr:cNvPr id="2" name="Рисунок 1" descr="https://www.kuvalda.ru/_terminal/catalogue/main/landing-92080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1" y="18859500"/>
          <a:ext cx="1058" cy="185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</xdr:row>
      <xdr:rowOff>179652</xdr:rowOff>
    </xdr:from>
    <xdr:ext cx="262" cy="2689489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000" b="100000" l="0" r="879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296025" y="8018727"/>
          <a:ext cx="262" cy="268948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51</xdr:row>
      <xdr:rowOff>84666</xdr:rowOff>
    </xdr:from>
    <xdr:ext cx="2326" cy="2799291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12943416"/>
          <a:ext cx="2326" cy="2799291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76</xdr:row>
      <xdr:rowOff>0</xdr:rowOff>
    </xdr:from>
    <xdr:ext cx="264" cy="845912"/>
    <xdr:pic>
      <xdr:nvPicPr>
        <xdr:cNvPr id="5" name="Рисунок 4" descr="https://sc02.alicdn.com/kf/HTB10bg5blCw3KVjSZFlq6AJkFXaT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296025" y="18859500"/>
          <a:ext cx="264" cy="845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74083</xdr:colOff>
      <xdr:row>7</xdr:row>
      <xdr:rowOff>80131</xdr:rowOff>
    </xdr:from>
    <xdr:ext cx="1121833" cy="2224253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1570758" y="2423281"/>
          <a:ext cx="1121833" cy="2224253"/>
        </a:xfrm>
        <a:prstGeom prst="rect">
          <a:avLst/>
        </a:prstGeom>
      </xdr:spPr>
    </xdr:pic>
    <xdr:clientData/>
  </xdr:oneCellAnchor>
  <xdr:oneCellAnchor>
    <xdr:from>
      <xdr:col>14</xdr:col>
      <xdr:colOff>74084</xdr:colOff>
      <xdr:row>66</xdr:row>
      <xdr:rowOff>232833</xdr:rowOff>
    </xdr:from>
    <xdr:ext cx="1121832" cy="1932411"/>
    <xdr:pic>
      <xdr:nvPicPr>
        <xdr:cNvPr id="7" name="Рисунок 6" descr="http://kompany-dek.ru/c/303-small_default/zarges-z600-plastikovye-stremyanki-s-shirokimi_alyuminievymi_stupenyami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0759" y="16672983"/>
          <a:ext cx="1121832" cy="1932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28576</xdr:colOff>
      <xdr:row>67</xdr:row>
      <xdr:rowOff>19049</xdr:rowOff>
    </xdr:from>
    <xdr:ext cx="769078" cy="1367368"/>
    <xdr:pic>
      <xdr:nvPicPr>
        <xdr:cNvPr id="8" name="Рисунок 7" descr="Стремянка профессиональная Centaure MP-12 43921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6" y="16706849"/>
          <a:ext cx="769078" cy="1367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714296</xdr:colOff>
      <xdr:row>69</xdr:row>
      <xdr:rowOff>211667</xdr:rowOff>
    </xdr:from>
    <xdr:ext cx="994676" cy="1214740"/>
    <xdr:pic>
      <xdr:nvPicPr>
        <xdr:cNvPr id="9" name="Рисунок 8" descr="https://lesnoteka.ru/image/cache/catalog/0110/33321/221/4434/645adc90-1024x768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646" y="17375717"/>
          <a:ext cx="994676" cy="121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47624</xdr:colOff>
      <xdr:row>67</xdr:row>
      <xdr:rowOff>28576</xdr:rowOff>
    </xdr:from>
    <xdr:ext cx="774055" cy="667807"/>
    <xdr:pic>
      <xdr:nvPicPr>
        <xdr:cNvPr id="10" name="Рисунок 9" descr="Стремянка профессиональная Centaure MP-12 439212 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343649" y="16716376"/>
          <a:ext cx="774055" cy="667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93344</xdr:colOff>
      <xdr:row>67</xdr:row>
      <xdr:rowOff>28575</xdr:rowOff>
    </xdr:from>
    <xdr:ext cx="706755" cy="673144"/>
    <xdr:pic>
      <xdr:nvPicPr>
        <xdr:cNvPr id="11" name="Рисунок 10" descr="Стремянка профессиональная Centaure MP-12 439212 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6144" y="16716375"/>
          <a:ext cx="706755" cy="673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1457326</xdr:colOff>
      <xdr:row>76</xdr:row>
      <xdr:rowOff>0</xdr:rowOff>
    </xdr:from>
    <xdr:ext cx="1058" cy="1855379"/>
    <xdr:pic>
      <xdr:nvPicPr>
        <xdr:cNvPr id="12" name="Рисунок 11" descr="https://www.kuvalda.ru/_terminal/catalogue/main/landing-92080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6" y="18859500"/>
          <a:ext cx="1058" cy="185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42333</xdr:colOff>
      <xdr:row>56</xdr:row>
      <xdr:rowOff>148167</xdr:rowOff>
    </xdr:from>
    <xdr:to>
      <xdr:col>15</xdr:col>
      <xdr:colOff>583222</xdr:colOff>
      <xdr:row>64</xdr:row>
      <xdr:rowOff>4233</xdr:rowOff>
    </xdr:to>
    <xdr:pic>
      <xdr:nvPicPr>
        <xdr:cNvPr id="13" name="Рисунок 12" descr="Лестница телескопическая приставная 4,4м. 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9008" y="14197542"/>
          <a:ext cx="1150489" cy="2246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52915</xdr:colOff>
      <xdr:row>47</xdr:row>
      <xdr:rowOff>10583</xdr:rowOff>
    </xdr:from>
    <xdr:to>
      <xdr:col>15</xdr:col>
      <xdr:colOff>569512</xdr:colOff>
      <xdr:row>54</xdr:row>
      <xdr:rowOff>195792</xdr:rowOff>
    </xdr:to>
    <xdr:pic>
      <xdr:nvPicPr>
        <xdr:cNvPr id="14" name="Рисунок 13" descr="Многофункциональная лестница Вектор 3х8 (арт. 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549590" y="11916833"/>
          <a:ext cx="1126197" cy="2280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52913</xdr:colOff>
      <xdr:row>37</xdr:row>
      <xdr:rowOff>95249</xdr:rowOff>
    </xdr:from>
    <xdr:to>
      <xdr:col>15</xdr:col>
      <xdr:colOff>571497</xdr:colOff>
      <xdr:row>44</xdr:row>
      <xdr:rowOff>49739</xdr:rowOff>
    </xdr:to>
    <xdr:pic>
      <xdr:nvPicPr>
        <xdr:cNvPr id="15" name="Рисунок 14" descr="Преимущество двухсекционной лестницы относительно односекционной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549588" y="9601199"/>
          <a:ext cx="1128184" cy="2059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42335</xdr:colOff>
      <xdr:row>16</xdr:row>
      <xdr:rowOff>42334</xdr:rowOff>
    </xdr:from>
    <xdr:to>
      <xdr:col>15</xdr:col>
      <xdr:colOff>571500</xdr:colOff>
      <xdr:row>23</xdr:row>
      <xdr:rowOff>227541</xdr:rowOff>
    </xdr:to>
    <xdr:pic>
      <xdr:nvPicPr>
        <xdr:cNvPr id="16" name="Рисунок 15" descr="выдвигаемая тросом Krause Stabilo® 2 секции по 18 ступеней Алюминиевая лест...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9010" y="4528609"/>
          <a:ext cx="1138765" cy="2280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54482</xdr:colOff>
      <xdr:row>28</xdr:row>
      <xdr:rowOff>231899</xdr:rowOff>
    </xdr:from>
    <xdr:to>
      <xdr:col>15</xdr:col>
      <xdr:colOff>264583</xdr:colOff>
      <xdr:row>35</xdr:row>
      <xdr:rowOff>87840</xdr:rowOff>
    </xdr:to>
    <xdr:pic>
      <xdr:nvPicPr>
        <xdr:cNvPr id="17" name="Рисунок 16" descr="Используется везде, где есть необходимость 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551157" y="7594724"/>
          <a:ext cx="819701" cy="1913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vinco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vinco.ru,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vinco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"/>
  <sheetViews>
    <sheetView topLeftCell="B1" workbookViewId="0">
      <selection activeCell="C8" sqref="C8"/>
    </sheetView>
  </sheetViews>
  <sheetFormatPr defaultColWidth="9.1796875" defaultRowHeight="14.5"/>
  <cols>
    <col min="1" max="1" width="2.54296875" style="36" bestFit="1" customWidth="1"/>
    <col min="2" max="2" width="60.81640625" style="36" customWidth="1"/>
    <col min="3" max="16384" width="9.1796875" style="36"/>
  </cols>
  <sheetData>
    <row r="1" spans="1:4">
      <c r="B1" s="37" t="s">
        <v>78</v>
      </c>
      <c r="D1" s="37" t="s">
        <v>79</v>
      </c>
    </row>
    <row r="2" spans="1:4">
      <c r="A2" s="36" t="s">
        <v>80</v>
      </c>
      <c r="B2" s="38" t="s">
        <v>81</v>
      </c>
      <c r="D2" s="38" t="s">
        <v>82</v>
      </c>
    </row>
    <row r="3" spans="1:4">
      <c r="B3" s="36" t="s">
        <v>83</v>
      </c>
      <c r="D3" s="37" t="s">
        <v>84</v>
      </c>
    </row>
    <row r="4" spans="1:4">
      <c r="B4" s="36" t="s">
        <v>85</v>
      </c>
      <c r="D4" s="36" t="s">
        <v>124</v>
      </c>
    </row>
    <row r="5" spans="1:4">
      <c r="B5" s="36" t="s">
        <v>86</v>
      </c>
      <c r="D5" s="36" t="s">
        <v>125</v>
      </c>
    </row>
    <row r="6" spans="1:4">
      <c r="B6" s="36" t="s">
        <v>87</v>
      </c>
      <c r="D6" s="36" t="s">
        <v>126</v>
      </c>
    </row>
    <row r="7" spans="1:4">
      <c r="B7" s="36" t="s">
        <v>88</v>
      </c>
      <c r="D7" s="36" t="s">
        <v>127</v>
      </c>
    </row>
    <row r="9" spans="1:4">
      <c r="A9" s="36" t="s">
        <v>89</v>
      </c>
      <c r="B9" s="38" t="s">
        <v>90</v>
      </c>
      <c r="D9" s="37" t="s">
        <v>91</v>
      </c>
    </row>
    <row r="10" spans="1:4">
      <c r="D10" s="36" t="s">
        <v>92</v>
      </c>
    </row>
    <row r="11" spans="1:4">
      <c r="A11" s="36" t="s">
        <v>93</v>
      </c>
      <c r="B11" s="38" t="s">
        <v>94</v>
      </c>
      <c r="D11" s="36" t="s">
        <v>95</v>
      </c>
    </row>
    <row r="12" spans="1:4">
      <c r="B12" s="36" t="s">
        <v>96</v>
      </c>
      <c r="D12" s="36" t="s">
        <v>128</v>
      </c>
    </row>
    <row r="13" spans="1:4">
      <c r="B13" s="36" t="s">
        <v>97</v>
      </c>
      <c r="D13" s="36" t="s">
        <v>98</v>
      </c>
    </row>
    <row r="14" spans="1:4">
      <c r="B14" s="36" t="s">
        <v>99</v>
      </c>
      <c r="D14" s="36" t="s">
        <v>100</v>
      </c>
    </row>
    <row r="15" spans="1:4">
      <c r="B15" s="36" t="s">
        <v>101</v>
      </c>
    </row>
    <row r="16" spans="1:4">
      <c r="B16" s="36" t="s">
        <v>102</v>
      </c>
      <c r="D16" s="37" t="s">
        <v>103</v>
      </c>
    </row>
    <row r="17" spans="1:4">
      <c r="B17" s="36" t="s">
        <v>104</v>
      </c>
      <c r="D17" s="36" t="s">
        <v>92</v>
      </c>
    </row>
    <row r="18" spans="1:4">
      <c r="B18" s="36" t="s">
        <v>105</v>
      </c>
      <c r="D18" s="36" t="s">
        <v>95</v>
      </c>
    </row>
    <row r="19" spans="1:4">
      <c r="B19" s="36" t="s">
        <v>106</v>
      </c>
      <c r="D19" s="37" t="s">
        <v>107</v>
      </c>
    </row>
    <row r="20" spans="1:4">
      <c r="D20" s="36" t="s">
        <v>108</v>
      </c>
    </row>
    <row r="21" spans="1:4">
      <c r="A21" s="36" t="s">
        <v>109</v>
      </c>
      <c r="B21" s="38" t="s">
        <v>110</v>
      </c>
      <c r="D21" s="36" t="s">
        <v>111</v>
      </c>
    </row>
    <row r="22" spans="1:4">
      <c r="B22" s="36" t="s">
        <v>112</v>
      </c>
      <c r="D22" s="36" t="s">
        <v>129</v>
      </c>
    </row>
    <row r="23" spans="1:4">
      <c r="B23" s="36" t="s">
        <v>113</v>
      </c>
      <c r="D23" s="36" t="s">
        <v>114</v>
      </c>
    </row>
    <row r="24" spans="1:4">
      <c r="B24" s="36" t="s">
        <v>115</v>
      </c>
      <c r="D24" s="36" t="s">
        <v>100</v>
      </c>
    </row>
    <row r="25" spans="1:4">
      <c r="B25" s="36" t="s">
        <v>116</v>
      </c>
    </row>
    <row r="26" spans="1:4">
      <c r="B26" s="36" t="s">
        <v>117</v>
      </c>
    </row>
    <row r="27" spans="1:4">
      <c r="B27" s="36" t="s">
        <v>118</v>
      </c>
    </row>
    <row r="28" spans="1:4">
      <c r="B28" s="36" t="s">
        <v>119</v>
      </c>
    </row>
    <row r="30" spans="1:4">
      <c r="A30" s="36" t="s">
        <v>120</v>
      </c>
      <c r="B30" s="38" t="s">
        <v>121</v>
      </c>
    </row>
    <row r="31" spans="1:4">
      <c r="B31" s="36" t="s">
        <v>122</v>
      </c>
      <c r="D31" s="37"/>
    </row>
    <row r="32" spans="1:4">
      <c r="B32" s="36" t="s">
        <v>123</v>
      </c>
    </row>
    <row r="34" spans="2:4">
      <c r="B34" s="38"/>
    </row>
    <row r="35" spans="2:4">
      <c r="D35" s="39"/>
    </row>
  </sheetData>
  <hyperlinks>
    <hyperlink ref="B30" location="Бетоносмесители!A1" display="Бетоносмесители" xr:uid="{00000000-0004-0000-0000-000000000000}"/>
    <hyperlink ref="B11" location="'Лестницы, вышки-туры'!A1" display="Лестницы, вышки-туры алюминиевые" xr:uid="{00000000-0004-0000-0000-000001000000}"/>
    <hyperlink ref="B21" location="'Насосное оборудование, запчасти'!A1" display="Насосы и запчасти, садовый инструмент для газонов" xr:uid="{00000000-0004-0000-0000-000002000000}"/>
    <hyperlink ref="B2" location="'Тачки, тележки, колёса,триммеры'!A1" display="Тачки, тележки, колёса и запчасти" xr:uid="{00000000-0004-0000-0000-000003000000}"/>
    <hyperlink ref="D2" r:id="rId1" xr:uid="{00000000-0004-0000-0000-000004000000}"/>
    <hyperlink ref="B9" location="'Тачки, тележки, колёса,триммеры'!A1" display="Садовые катки, триммеры,  шпульки с леской" xr:uid="{00000000-0004-0000-00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795"/>
  <sheetViews>
    <sheetView tabSelected="1" workbookViewId="0">
      <selection activeCell="E2" sqref="E2"/>
    </sheetView>
  </sheetViews>
  <sheetFormatPr defaultColWidth="14.36328125" defaultRowHeight="14.5"/>
  <cols>
    <col min="1" max="1" width="9.6328125" customWidth="1"/>
    <col min="2" max="2" width="59.6328125" customWidth="1"/>
    <col min="3" max="3" width="10.1796875" bestFit="1" customWidth="1"/>
    <col min="4" max="4" width="9.54296875" bestFit="1" customWidth="1"/>
    <col min="5" max="5" width="14.36328125" customWidth="1"/>
    <col min="6" max="6" width="26.6328125" customWidth="1"/>
    <col min="7" max="7" width="46.81640625" bestFit="1" customWidth="1"/>
    <col min="8" max="8" width="9.1796875" customWidth="1"/>
    <col min="9" max="9" width="12.26953125" style="32" bestFit="1" customWidth="1"/>
    <col min="10" max="10" width="16.54296875" customWidth="1"/>
    <col min="11" max="11" width="10.6328125" customWidth="1"/>
    <col min="12" max="12" width="9.1796875" customWidth="1"/>
    <col min="13" max="13" width="11.81640625" customWidth="1"/>
    <col min="14" max="20" width="8.7265625" customWidth="1"/>
  </cols>
  <sheetData>
    <row r="1" spans="1:16" s="36" customFormat="1" ht="14.25" customHeight="1">
      <c r="A1" s="1" t="s">
        <v>0</v>
      </c>
      <c r="B1" s="35" t="s">
        <v>1</v>
      </c>
      <c r="F1" s="2"/>
      <c r="G1" s="2"/>
      <c r="H1" s="2"/>
      <c r="I1" s="2"/>
      <c r="J1" s="2"/>
      <c r="K1" s="2"/>
    </row>
    <row r="2" spans="1:16" ht="26">
      <c r="A2" s="3" t="s">
        <v>2</v>
      </c>
      <c r="B2" s="3" t="s">
        <v>3</v>
      </c>
      <c r="C2" s="3" t="s">
        <v>4</v>
      </c>
      <c r="D2" s="3" t="s">
        <v>5</v>
      </c>
      <c r="E2" s="205" t="s">
        <v>198</v>
      </c>
      <c r="F2" s="2"/>
      <c r="G2" s="2"/>
      <c r="H2" s="2"/>
      <c r="I2" s="2"/>
      <c r="J2" s="2"/>
      <c r="K2" s="2"/>
    </row>
    <row r="3" spans="1:16">
      <c r="A3" s="4" t="s">
        <v>6</v>
      </c>
      <c r="B3" s="5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s="29" customFormat="1" ht="13">
      <c r="A4" s="6">
        <v>101</v>
      </c>
      <c r="B4" s="7" t="s">
        <v>7</v>
      </c>
      <c r="C4" s="3">
        <v>1700</v>
      </c>
      <c r="D4" s="6">
        <v>1360</v>
      </c>
      <c r="E4" s="6"/>
      <c r="F4" s="8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s="29" customFormat="1" ht="13">
      <c r="A5" s="6">
        <v>121</v>
      </c>
      <c r="B5" s="7" t="s">
        <v>8</v>
      </c>
      <c r="C5" s="3">
        <v>2000</v>
      </c>
      <c r="D5" s="6">
        <v>1600</v>
      </c>
      <c r="E5" s="6"/>
      <c r="F5" s="8"/>
      <c r="H5" s="10"/>
      <c r="I5" s="10"/>
      <c r="J5" s="10"/>
      <c r="K5" s="10"/>
      <c r="L5" s="10"/>
      <c r="M5" s="10"/>
      <c r="N5" s="10"/>
      <c r="O5" s="10"/>
      <c r="P5" s="10"/>
    </row>
    <row r="6" spans="1:16" s="29" customFormat="1" ht="13">
      <c r="A6" s="6">
        <v>102</v>
      </c>
      <c r="B6" s="7" t="s">
        <v>9</v>
      </c>
      <c r="C6" s="3">
        <v>2200</v>
      </c>
      <c r="D6" s="6">
        <v>1760</v>
      </c>
      <c r="E6" s="6"/>
      <c r="F6" s="8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6" s="29" customFormat="1" ht="13">
      <c r="A7" s="6">
        <v>122</v>
      </c>
      <c r="B7" s="7" t="s">
        <v>10</v>
      </c>
      <c r="C7" s="3">
        <v>2500</v>
      </c>
      <c r="D7" s="6">
        <v>2000</v>
      </c>
      <c r="E7" s="6"/>
      <c r="F7" s="8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6" s="29" customFormat="1">
      <c r="A8" s="4" t="s">
        <v>11</v>
      </c>
      <c r="B8" s="7"/>
      <c r="C8" s="9"/>
      <c r="D8" s="6"/>
      <c r="E8" s="6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6" s="29" customFormat="1" ht="13">
      <c r="A9" s="11" t="s">
        <v>12</v>
      </c>
      <c r="B9" s="7" t="s">
        <v>13</v>
      </c>
      <c r="C9" s="3">
        <v>2100</v>
      </c>
      <c r="D9" s="6">
        <v>1575</v>
      </c>
      <c r="E9" s="6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spans="1:16" s="29" customFormat="1" ht="13">
      <c r="A10" s="6">
        <v>201</v>
      </c>
      <c r="B10" s="7" t="s">
        <v>7</v>
      </c>
      <c r="C10" s="3">
        <v>2100</v>
      </c>
      <c r="D10" s="6">
        <v>1575</v>
      </c>
      <c r="E10" s="6"/>
      <c r="F10" s="8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6" s="29" customFormat="1" ht="13">
      <c r="A11" s="6">
        <v>221</v>
      </c>
      <c r="B11" s="7" t="s">
        <v>8</v>
      </c>
      <c r="C11" s="3">
        <v>2400</v>
      </c>
      <c r="D11" s="6">
        <v>1800</v>
      </c>
      <c r="E11" s="6"/>
      <c r="F11" s="8"/>
      <c r="G11" s="10"/>
      <c r="H11" s="10"/>
      <c r="I11" s="10"/>
      <c r="J11" s="10"/>
      <c r="K11" s="10"/>
      <c r="L11" s="10"/>
      <c r="M11" s="10"/>
      <c r="N11" s="10"/>
      <c r="O11" s="10"/>
      <c r="P11" s="10"/>
    </row>
    <row r="12" spans="1:16" s="29" customFormat="1" ht="13">
      <c r="A12" s="6" t="s">
        <v>14</v>
      </c>
      <c r="B12" s="7" t="s">
        <v>15</v>
      </c>
      <c r="C12" s="3">
        <v>2500</v>
      </c>
      <c r="D12" s="6">
        <v>1875</v>
      </c>
      <c r="E12" s="6"/>
      <c r="F12" s="8"/>
      <c r="G12" s="10"/>
      <c r="H12" s="10"/>
      <c r="I12" s="10"/>
      <c r="J12" s="10"/>
      <c r="K12" s="10"/>
      <c r="L12" s="10"/>
      <c r="M12" s="10"/>
      <c r="N12" s="10"/>
      <c r="O12" s="10"/>
      <c r="P12" s="10"/>
    </row>
    <row r="13" spans="1:16" s="29" customFormat="1" ht="13">
      <c r="A13" s="6">
        <v>202</v>
      </c>
      <c r="B13" s="7" t="s">
        <v>9</v>
      </c>
      <c r="C13" s="3">
        <v>2500</v>
      </c>
      <c r="D13" s="6">
        <v>1875</v>
      </c>
      <c r="E13" s="6"/>
      <c r="F13" s="8"/>
      <c r="G13" s="10"/>
      <c r="H13" s="10"/>
      <c r="I13" s="10"/>
      <c r="J13" s="10"/>
      <c r="K13" s="10"/>
      <c r="L13" s="10"/>
      <c r="M13" s="10"/>
      <c r="N13" s="10"/>
      <c r="O13" s="10"/>
      <c r="P13" s="10"/>
    </row>
    <row r="14" spans="1:16" s="29" customFormat="1" ht="13">
      <c r="A14" s="6">
        <v>222</v>
      </c>
      <c r="B14" s="7" t="s">
        <v>10</v>
      </c>
      <c r="C14" s="3">
        <v>2800</v>
      </c>
      <c r="D14" s="6">
        <v>2100</v>
      </c>
      <c r="E14" s="6"/>
      <c r="F14" s="8"/>
      <c r="G14" s="10"/>
      <c r="H14" s="10"/>
      <c r="I14" s="10"/>
      <c r="J14" s="10"/>
      <c r="K14" s="10"/>
      <c r="L14" s="10"/>
      <c r="M14" s="10"/>
      <c r="N14" s="10"/>
      <c r="O14" s="10"/>
      <c r="P14" s="10"/>
    </row>
    <row r="15" spans="1:16">
      <c r="A15" s="4" t="s">
        <v>16</v>
      </c>
      <c r="B15" s="5"/>
      <c r="C15" s="3"/>
      <c r="D15" s="6"/>
      <c r="E15" s="6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12.75" customHeight="1">
      <c r="A16" s="6">
        <v>301</v>
      </c>
      <c r="B16" s="7" t="s">
        <v>17</v>
      </c>
      <c r="C16" s="3">
        <v>2500</v>
      </c>
      <c r="D16" s="6">
        <v>1750</v>
      </c>
      <c r="E16" s="6"/>
      <c r="F16" s="8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 s="29" customFormat="1" ht="12.75" customHeight="1">
      <c r="A17" s="6">
        <v>311</v>
      </c>
      <c r="B17" s="7" t="s">
        <v>18</v>
      </c>
      <c r="C17" s="3">
        <v>2900</v>
      </c>
      <c r="D17" s="6">
        <v>2029.9999999999998</v>
      </c>
      <c r="E17" s="6"/>
      <c r="F17" s="8"/>
      <c r="G17" s="10"/>
      <c r="H17" s="10"/>
      <c r="I17" s="10"/>
      <c r="J17" s="10"/>
      <c r="K17" s="10"/>
      <c r="L17" s="10"/>
      <c r="M17" s="10"/>
      <c r="N17" s="10"/>
      <c r="O17" s="10"/>
      <c r="P17" s="10"/>
    </row>
    <row r="18" spans="1:16" s="29" customFormat="1" ht="12.75" customHeight="1">
      <c r="A18" s="6" t="s">
        <v>19</v>
      </c>
      <c r="B18" s="7" t="s">
        <v>20</v>
      </c>
      <c r="C18" s="3">
        <v>2500</v>
      </c>
      <c r="D18" s="6">
        <v>1750</v>
      </c>
      <c r="E18" s="6"/>
      <c r="F18" s="8"/>
      <c r="G18" s="10"/>
      <c r="H18" s="10"/>
      <c r="I18" s="10"/>
      <c r="J18" s="10"/>
      <c r="K18" s="10"/>
      <c r="L18" s="10"/>
      <c r="M18" s="10"/>
      <c r="N18" s="10"/>
      <c r="O18" s="10"/>
      <c r="P18" s="10"/>
    </row>
    <row r="19" spans="1:16" s="29" customFormat="1" ht="13.5" customHeight="1">
      <c r="A19" s="6">
        <v>321</v>
      </c>
      <c r="B19" s="7" t="s">
        <v>21</v>
      </c>
      <c r="C19" s="3">
        <v>3000</v>
      </c>
      <c r="D19" s="6">
        <v>2100</v>
      </c>
      <c r="E19" s="6"/>
      <c r="F19" s="8"/>
      <c r="G19" s="10"/>
      <c r="H19" s="10"/>
      <c r="I19" s="10"/>
      <c r="J19" s="10"/>
      <c r="K19" s="10"/>
      <c r="L19" s="10"/>
      <c r="M19" s="10"/>
      <c r="N19" s="10"/>
      <c r="O19" s="10"/>
      <c r="P19" s="10"/>
    </row>
    <row r="20" spans="1:16" ht="12.75" customHeight="1">
      <c r="A20" s="11">
        <v>331</v>
      </c>
      <c r="B20" s="7" t="s">
        <v>22</v>
      </c>
      <c r="C20" s="12">
        <v>3100</v>
      </c>
      <c r="D20" s="6">
        <v>2170</v>
      </c>
      <c r="E20" s="6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ht="12.75" customHeight="1">
      <c r="A21" s="11">
        <v>331</v>
      </c>
      <c r="B21" s="7" t="s">
        <v>23</v>
      </c>
      <c r="C21" s="12">
        <v>3300</v>
      </c>
      <c r="D21" s="6">
        <v>2310</v>
      </c>
      <c r="E21" s="6"/>
      <c r="F21" s="8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 ht="12.75" customHeight="1">
      <c r="A22" s="4" t="s">
        <v>24</v>
      </c>
      <c r="B22" s="5"/>
      <c r="C22" s="12"/>
      <c r="D22" s="6"/>
      <c r="E22" s="6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ht="12.75" customHeight="1">
      <c r="A23" s="6">
        <v>302</v>
      </c>
      <c r="B23" s="7" t="s">
        <v>25</v>
      </c>
      <c r="C23" s="12">
        <v>2900</v>
      </c>
      <c r="D23" s="6">
        <v>2029.9999999999998</v>
      </c>
      <c r="E23" s="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1:16" ht="12.75" customHeight="1">
      <c r="A24" s="6">
        <v>312</v>
      </c>
      <c r="B24" s="7" t="s">
        <v>26</v>
      </c>
      <c r="C24" s="12">
        <v>3300</v>
      </c>
      <c r="D24" s="6">
        <v>2310</v>
      </c>
      <c r="E24" s="6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spans="1:16" ht="12.75" customHeight="1">
      <c r="A25" s="6" t="s">
        <v>27</v>
      </c>
      <c r="B25" s="7" t="s">
        <v>28</v>
      </c>
      <c r="C25" s="12">
        <v>2900</v>
      </c>
      <c r="D25" s="6">
        <v>2029.9999999999998</v>
      </c>
      <c r="E25" s="6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spans="1:16" ht="12.75" customHeight="1">
      <c r="A26" s="6">
        <v>322</v>
      </c>
      <c r="B26" s="7" t="s">
        <v>29</v>
      </c>
      <c r="C26" s="12">
        <v>3400</v>
      </c>
      <c r="D26" s="6">
        <v>2380</v>
      </c>
      <c r="E26" s="6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 ht="12.75" customHeight="1">
      <c r="A27" s="11">
        <v>332</v>
      </c>
      <c r="B27" s="7" t="s">
        <v>30</v>
      </c>
      <c r="C27" s="12">
        <v>3500</v>
      </c>
      <c r="D27" s="6">
        <v>2450</v>
      </c>
      <c r="E27" s="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spans="1:16" ht="12.75" customHeight="1">
      <c r="A28" s="11">
        <v>332</v>
      </c>
      <c r="B28" s="7" t="s">
        <v>31</v>
      </c>
      <c r="C28" s="12">
        <f>C21+500</f>
        <v>3800</v>
      </c>
      <c r="D28" s="6">
        <v>2660</v>
      </c>
      <c r="E28" s="6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spans="1:16" ht="12.75" customHeight="1">
      <c r="A29" s="13" t="s">
        <v>32</v>
      </c>
      <c r="B29" s="5"/>
      <c r="C29" s="5"/>
      <c r="D29" s="5"/>
      <c r="E29" s="5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6" ht="12.75" customHeight="1">
      <c r="A30" s="14" t="s">
        <v>33</v>
      </c>
      <c r="B30" s="5"/>
      <c r="C30" s="13">
        <v>550</v>
      </c>
      <c r="D30" s="15">
        <v>440</v>
      </c>
      <c r="E30" s="1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spans="1:16" ht="12.75" customHeight="1">
      <c r="A31" s="14" t="s">
        <v>34</v>
      </c>
      <c r="B31" s="5"/>
      <c r="C31" s="13">
        <v>800</v>
      </c>
      <c r="D31" s="15">
        <v>640</v>
      </c>
      <c r="E31" s="1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spans="1:16" ht="12.75" customHeight="1">
      <c r="A32" s="16" t="s">
        <v>35</v>
      </c>
      <c r="B32" s="5"/>
      <c r="C32" s="5"/>
      <c r="D32" s="5"/>
      <c r="E32" s="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spans="1:16" ht="12.75" customHeight="1">
      <c r="A33" s="9" t="s">
        <v>36</v>
      </c>
      <c r="B33" s="5"/>
      <c r="C33" s="13">
        <v>4500</v>
      </c>
      <c r="D33" s="17">
        <v>3150</v>
      </c>
      <c r="E33" s="1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spans="1:16" ht="12.75" customHeight="1">
      <c r="A34" s="9" t="s">
        <v>37</v>
      </c>
      <c r="B34" s="5"/>
      <c r="C34" s="13">
        <v>5500</v>
      </c>
      <c r="D34" s="17">
        <v>3849.9999999999995</v>
      </c>
      <c r="E34" s="1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spans="1:16" ht="12.75" customHeight="1">
      <c r="A35" s="9" t="s">
        <v>38</v>
      </c>
      <c r="B35" s="5"/>
      <c r="C35" s="13">
        <v>5500</v>
      </c>
      <c r="D35" s="17">
        <v>3849.9999999999995</v>
      </c>
      <c r="E35" s="1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 ht="12.75" customHeight="1">
      <c r="A36" s="9" t="s">
        <v>39</v>
      </c>
      <c r="B36" s="5"/>
      <c r="C36" s="13">
        <v>6500</v>
      </c>
      <c r="D36" s="17">
        <v>4550</v>
      </c>
      <c r="E36" s="17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spans="1:16" ht="13.5" customHeight="1">
      <c r="A37" s="18" t="s">
        <v>40</v>
      </c>
      <c r="B37" s="9"/>
      <c r="C37" s="9"/>
      <c r="D37" s="17"/>
      <c r="E37" s="17"/>
      <c r="F37" s="2"/>
      <c r="I37"/>
    </row>
    <row r="38" spans="1:16" ht="13.5" customHeight="1">
      <c r="A38" s="14" t="s">
        <v>41</v>
      </c>
      <c r="B38" s="9"/>
      <c r="C38" s="19">
        <v>5500</v>
      </c>
      <c r="D38" s="17">
        <v>3849.9999999999995</v>
      </c>
      <c r="E38" s="17"/>
      <c r="F38" s="2"/>
      <c r="I38"/>
    </row>
    <row r="39" spans="1:16" ht="13.5" customHeight="1">
      <c r="A39" s="14" t="s">
        <v>42</v>
      </c>
      <c r="B39" s="9"/>
      <c r="C39" s="19">
        <v>7500</v>
      </c>
      <c r="D39" s="17">
        <v>5250</v>
      </c>
      <c r="E39" s="17"/>
      <c r="F39" s="2"/>
      <c r="I39"/>
    </row>
    <row r="40" spans="1:16" ht="12.75" customHeight="1">
      <c r="A40" s="20" t="s">
        <v>43</v>
      </c>
      <c r="B40" s="5"/>
      <c r="C40" s="12"/>
      <c r="D40" s="5"/>
      <c r="E40" s="5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spans="1:16" ht="12.75" customHeight="1">
      <c r="A41" s="9" t="s">
        <v>44</v>
      </c>
      <c r="B41" s="5"/>
      <c r="C41" s="12">
        <v>600</v>
      </c>
      <c r="D41" s="15">
        <v>420</v>
      </c>
      <c r="E41" s="15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</row>
    <row r="42" spans="1:16" ht="12.75" customHeight="1">
      <c r="A42" s="9" t="s">
        <v>45</v>
      </c>
      <c r="B42" s="5"/>
      <c r="C42" s="12">
        <v>800</v>
      </c>
      <c r="D42" s="15">
        <v>560</v>
      </c>
      <c r="E42" s="1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spans="1:16" ht="12.75" customHeight="1">
      <c r="A43" s="9" t="s">
        <v>46</v>
      </c>
      <c r="B43" s="5"/>
      <c r="C43" s="12">
        <v>900</v>
      </c>
      <c r="D43" s="15">
        <v>630</v>
      </c>
      <c r="E43" s="1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spans="1:16" ht="12.75" customHeight="1">
      <c r="A44" s="9" t="s">
        <v>47</v>
      </c>
      <c r="B44" s="5"/>
      <c r="C44" s="12">
        <v>1000</v>
      </c>
      <c r="D44" s="15">
        <v>700</v>
      </c>
      <c r="E44" s="15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spans="1:16" ht="12.75" customHeight="1">
      <c r="A45" s="9" t="s">
        <v>48</v>
      </c>
      <c r="B45" s="5"/>
      <c r="C45" s="19">
        <v>400</v>
      </c>
      <c r="D45" s="15">
        <v>280</v>
      </c>
      <c r="E45" s="15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1:16" ht="12.75" customHeight="1">
      <c r="A46" s="9" t="s">
        <v>49</v>
      </c>
      <c r="B46" s="5"/>
      <c r="C46" s="19">
        <v>550</v>
      </c>
      <c r="D46" s="15">
        <v>385</v>
      </c>
      <c r="E46" s="15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spans="1:16" ht="12.75" customHeight="1">
      <c r="A47" s="9" t="s">
        <v>50</v>
      </c>
      <c r="B47" s="5"/>
      <c r="C47" s="19">
        <v>600</v>
      </c>
      <c r="D47" s="15">
        <v>420</v>
      </c>
      <c r="E47" s="15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6" ht="12.75" customHeight="1">
      <c r="A48" s="9" t="s">
        <v>51</v>
      </c>
      <c r="B48" s="5"/>
      <c r="C48" s="19">
        <v>700</v>
      </c>
      <c r="D48" s="15">
        <v>489.99999999999994</v>
      </c>
      <c r="E48" s="15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spans="1:16" ht="12.75" customHeight="1">
      <c r="A49" s="9" t="s">
        <v>52</v>
      </c>
      <c r="B49" s="5"/>
      <c r="C49" s="19">
        <v>800</v>
      </c>
      <c r="D49" s="15">
        <v>560</v>
      </c>
      <c r="E49" s="1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spans="1:16" ht="12.75" customHeight="1">
      <c r="A50" s="21" t="s">
        <v>53</v>
      </c>
      <c r="B50" s="5"/>
      <c r="C50" s="19">
        <v>200</v>
      </c>
      <c r="D50" s="15">
        <v>140</v>
      </c>
      <c r="E50" s="15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spans="1:16" ht="12.75" customHeight="1">
      <c r="A51" s="21" t="s">
        <v>54</v>
      </c>
      <c r="B51" s="5"/>
      <c r="C51" s="19">
        <v>250</v>
      </c>
      <c r="D51" s="15">
        <v>175</v>
      </c>
      <c r="E51" s="1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</row>
    <row r="52" spans="1:16" ht="12.75" customHeight="1">
      <c r="A52" s="21" t="s">
        <v>55</v>
      </c>
      <c r="B52" s="5"/>
      <c r="C52" s="19">
        <v>40</v>
      </c>
      <c r="D52" s="15">
        <v>28</v>
      </c>
      <c r="E52" s="15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2.75" customHeight="1">
      <c r="A53" s="21" t="s">
        <v>56</v>
      </c>
      <c r="B53" s="5"/>
      <c r="C53" s="19">
        <v>60</v>
      </c>
      <c r="D53" s="15">
        <v>42</v>
      </c>
      <c r="E53" s="15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2.75" customHeight="1">
      <c r="A54" s="21" t="s">
        <v>57</v>
      </c>
      <c r="B54" s="5"/>
      <c r="C54" s="19">
        <v>100</v>
      </c>
      <c r="D54" s="15">
        <v>70</v>
      </c>
      <c r="E54" s="15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2.75" customHeight="1">
      <c r="A55" s="21" t="s">
        <v>58</v>
      </c>
      <c r="B55" s="5"/>
      <c r="C55" s="19">
        <v>140</v>
      </c>
      <c r="D55" s="15">
        <v>98</v>
      </c>
      <c r="E55" s="1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2.75" customHeight="1">
      <c r="A56" s="21" t="s">
        <v>59</v>
      </c>
      <c r="B56" s="5"/>
      <c r="C56" s="19">
        <v>180</v>
      </c>
      <c r="D56" s="15">
        <v>125.99999999999999</v>
      </c>
      <c r="E56" s="1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2.75" customHeight="1">
      <c r="A57" s="21" t="s">
        <v>60</v>
      </c>
      <c r="B57" s="5"/>
      <c r="C57" s="19">
        <v>260</v>
      </c>
      <c r="D57" s="15">
        <v>182</v>
      </c>
      <c r="E57" s="15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2.75" customHeight="1">
      <c r="A58" s="9" t="s">
        <v>61</v>
      </c>
      <c r="B58" s="5"/>
      <c r="C58" s="19">
        <v>100</v>
      </c>
      <c r="D58" s="15">
        <v>70</v>
      </c>
      <c r="E58" s="15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2.75" customHeight="1">
      <c r="A59" s="16" t="s">
        <v>62</v>
      </c>
      <c r="B59" s="5"/>
      <c r="C59" s="19"/>
      <c r="D59" s="15"/>
      <c r="E59" s="1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2.75" customHeight="1">
      <c r="A60" s="9" t="s">
        <v>63</v>
      </c>
      <c r="B60" s="5"/>
      <c r="C60" s="19">
        <v>5000</v>
      </c>
      <c r="D60" s="15">
        <v>3500</v>
      </c>
      <c r="E60" s="15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2.75" customHeight="1">
      <c r="A61" s="9" t="s">
        <v>64</v>
      </c>
      <c r="B61" s="5"/>
      <c r="C61" s="19">
        <v>5500</v>
      </c>
      <c r="D61" s="15">
        <v>3849.9999999999995</v>
      </c>
      <c r="E61" s="15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2.75" customHeight="1">
      <c r="A62" s="9" t="s">
        <v>65</v>
      </c>
      <c r="B62" s="5"/>
      <c r="C62" s="19">
        <v>6000</v>
      </c>
      <c r="D62" s="15">
        <v>4200</v>
      </c>
      <c r="E62" s="1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2.75" customHeight="1">
      <c r="A63" s="9" t="s">
        <v>66</v>
      </c>
      <c r="B63" s="5"/>
      <c r="C63" s="19">
        <v>1700</v>
      </c>
      <c r="D63" s="15">
        <v>1190</v>
      </c>
      <c r="E63" s="1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2.75" customHeight="1">
      <c r="A64" s="9" t="s">
        <v>67</v>
      </c>
      <c r="B64" s="5"/>
      <c r="C64" s="19">
        <v>300</v>
      </c>
      <c r="D64" s="15">
        <v>210</v>
      </c>
      <c r="E64" s="1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20" s="24" customFormat="1" ht="13">
      <c r="A65" s="22" t="s">
        <v>68</v>
      </c>
      <c r="B65" s="5"/>
      <c r="C65" s="23"/>
      <c r="D65" s="15"/>
      <c r="E65" s="15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20" s="24" customFormat="1" ht="13">
      <c r="A66" s="14" t="s">
        <v>69</v>
      </c>
      <c r="B66" s="5"/>
      <c r="C66" s="19">
        <v>3000</v>
      </c>
      <c r="D66" s="15">
        <v>2100</v>
      </c>
      <c r="E66" s="15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spans="1:20" s="24" customFormat="1" ht="13">
      <c r="A67" s="14" t="s">
        <v>70</v>
      </c>
      <c r="B67" s="5"/>
      <c r="C67" s="19">
        <v>1800</v>
      </c>
      <c r="D67" s="15">
        <v>1260</v>
      </c>
      <c r="E67" s="15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spans="1:20" s="24" customFormat="1" ht="13">
      <c r="A68" s="25" t="s">
        <v>71</v>
      </c>
      <c r="B68" s="5"/>
      <c r="C68" s="19"/>
      <c r="D68" s="15"/>
      <c r="E68" s="15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spans="1:20" s="24" customFormat="1" ht="13">
      <c r="A69" s="26" t="s">
        <v>72</v>
      </c>
      <c r="B69" s="5"/>
      <c r="C69" s="19">
        <v>3000</v>
      </c>
      <c r="D69" s="15">
        <v>2100</v>
      </c>
      <c r="E69" s="15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1:20" s="24" customFormat="1" ht="13">
      <c r="A70" s="27" t="s">
        <v>73</v>
      </c>
      <c r="B70" s="5"/>
      <c r="C70" s="19"/>
      <c r="D70" s="15"/>
      <c r="E70" s="15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20" s="24" customFormat="1" ht="13">
      <c r="A71" s="28" t="s">
        <v>74</v>
      </c>
      <c r="B71" s="5"/>
      <c r="C71" s="19">
        <v>100</v>
      </c>
      <c r="D71" s="15">
        <v>70</v>
      </c>
      <c r="E71" s="15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20" s="24" customFormat="1" ht="13">
      <c r="A72" s="28" t="s">
        <v>75</v>
      </c>
      <c r="B72" s="5"/>
      <c r="C72" s="19">
        <v>150</v>
      </c>
      <c r="D72" s="15">
        <v>105</v>
      </c>
      <c r="E72" s="15"/>
      <c r="F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20">
      <c r="A73" s="16" t="s">
        <v>76</v>
      </c>
      <c r="B73" s="9"/>
      <c r="C73" s="9"/>
      <c r="D73" s="9"/>
      <c r="E73" s="9"/>
      <c r="I73" s="30"/>
      <c r="J73" s="31"/>
    </row>
    <row r="74" spans="1:20">
      <c r="A74" s="16" t="s">
        <v>77</v>
      </c>
      <c r="B74" s="9"/>
      <c r="C74" s="9"/>
      <c r="D74" s="9"/>
      <c r="E74" s="9"/>
    </row>
    <row r="75" spans="1:20" ht="12.75" customHeight="1">
      <c r="A75" s="33"/>
      <c r="B75" s="33"/>
      <c r="C75" s="33"/>
      <c r="D75" s="33"/>
      <c r="E75" s="33"/>
      <c r="F75" s="2"/>
      <c r="G75" s="2"/>
      <c r="H75" s="2"/>
      <c r="I75" s="34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12.75" customHeight="1">
      <c r="A76" s="33"/>
      <c r="B76" s="33"/>
      <c r="C76" s="33"/>
      <c r="D76" s="33"/>
      <c r="E76" s="33"/>
      <c r="F76" s="2"/>
      <c r="G76" s="2"/>
      <c r="H76" s="2"/>
      <c r="I76" s="34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12.75" customHeight="1">
      <c r="A77" s="33"/>
      <c r="B77" s="33"/>
      <c r="C77" s="33"/>
      <c r="D77" s="33"/>
      <c r="E77" s="33"/>
      <c r="F77" s="2"/>
      <c r="G77" s="2"/>
      <c r="H77" s="2"/>
      <c r="I77" s="34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12.75" customHeight="1">
      <c r="A78" s="33"/>
      <c r="B78" s="33"/>
      <c r="C78" s="33"/>
      <c r="D78" s="33"/>
      <c r="E78" s="33"/>
      <c r="F78" s="2"/>
      <c r="G78" s="2"/>
      <c r="H78" s="2"/>
      <c r="I78" s="34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12.75" customHeight="1">
      <c r="A79" s="33"/>
      <c r="B79" s="33"/>
      <c r="C79" s="33"/>
      <c r="D79" s="33"/>
      <c r="E79" s="33"/>
      <c r="F79" s="2"/>
      <c r="G79" s="2"/>
      <c r="H79" s="2"/>
      <c r="I79" s="34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12.75" customHeight="1">
      <c r="A80" s="33"/>
      <c r="B80" s="33"/>
      <c r="C80" s="33"/>
      <c r="D80" s="33"/>
      <c r="E80" s="33"/>
      <c r="F80" s="2"/>
      <c r="G80" s="2"/>
      <c r="H80" s="2"/>
      <c r="I80" s="34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12.75" customHeight="1">
      <c r="A81" s="33"/>
      <c r="B81" s="33"/>
      <c r="C81" s="33"/>
      <c r="D81" s="33"/>
      <c r="E81" s="33"/>
      <c r="F81" s="2"/>
      <c r="G81" s="2"/>
      <c r="H81" s="2"/>
      <c r="I81" s="34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12.75" customHeight="1">
      <c r="A82" s="33"/>
      <c r="B82" s="33"/>
      <c r="C82" s="33"/>
      <c r="D82" s="33"/>
      <c r="E82" s="33"/>
      <c r="F82" s="2"/>
      <c r="G82" s="2"/>
      <c r="H82" s="2"/>
      <c r="I82" s="34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ht="12.75" customHeight="1">
      <c r="A83" s="33"/>
      <c r="B83" s="33"/>
      <c r="C83" s="33"/>
      <c r="D83" s="33"/>
      <c r="E83" s="33"/>
      <c r="F83" s="2"/>
      <c r="G83" s="2"/>
      <c r="H83" s="2"/>
      <c r="I83" s="34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ht="12.75" customHeight="1">
      <c r="A84" s="33"/>
      <c r="B84" s="33"/>
      <c r="C84" s="33"/>
      <c r="D84" s="33"/>
      <c r="E84" s="33"/>
      <c r="F84" s="2"/>
      <c r="G84" s="2"/>
      <c r="H84" s="2"/>
      <c r="I84" s="34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ht="12.75" customHeight="1">
      <c r="A85" s="33"/>
      <c r="B85" s="33"/>
      <c r="C85" s="33"/>
      <c r="D85" s="33"/>
      <c r="E85" s="33"/>
      <c r="F85" s="2"/>
      <c r="G85" s="2"/>
      <c r="H85" s="2"/>
      <c r="I85" s="34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ht="12.75" customHeight="1">
      <c r="A86" s="33"/>
      <c r="B86" s="33"/>
      <c r="C86" s="33"/>
      <c r="D86" s="33"/>
      <c r="E86" s="33"/>
      <c r="F86" s="2"/>
      <c r="G86" s="2"/>
      <c r="H86" s="2"/>
      <c r="I86" s="34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ht="12.75" customHeight="1">
      <c r="A87" s="33"/>
      <c r="B87" s="33"/>
      <c r="C87" s="33"/>
      <c r="D87" s="33"/>
      <c r="E87" s="33"/>
      <c r="F87" s="2"/>
      <c r="G87" s="2"/>
      <c r="H87" s="2"/>
      <c r="I87" s="34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ht="12.75" customHeight="1">
      <c r="A88" s="33"/>
      <c r="B88" s="33"/>
      <c r="C88" s="33"/>
      <c r="D88" s="33"/>
      <c r="E88" s="33"/>
      <c r="F88" s="2"/>
      <c r="G88" s="2"/>
      <c r="H88" s="2"/>
      <c r="I88" s="34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ht="12.75" customHeight="1">
      <c r="A89" s="33"/>
      <c r="B89" s="33"/>
      <c r="C89" s="33"/>
      <c r="D89" s="33"/>
      <c r="E89" s="33"/>
      <c r="F89" s="2"/>
      <c r="G89" s="2"/>
      <c r="H89" s="2"/>
      <c r="I89" s="34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ht="12.75" customHeight="1">
      <c r="A90" s="33"/>
      <c r="B90" s="33"/>
      <c r="C90" s="33"/>
      <c r="D90" s="33"/>
      <c r="E90" s="33"/>
      <c r="F90" s="2"/>
      <c r="G90" s="2"/>
      <c r="H90" s="2"/>
      <c r="I90" s="34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ht="12.75" customHeight="1">
      <c r="A91" s="33"/>
      <c r="B91" s="33"/>
      <c r="C91" s="33"/>
      <c r="D91" s="33"/>
      <c r="E91" s="33"/>
      <c r="F91" s="2"/>
      <c r="G91" s="2"/>
      <c r="H91" s="2"/>
      <c r="I91" s="34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ht="12.75" customHeight="1">
      <c r="A92" s="33"/>
      <c r="B92" s="33"/>
      <c r="C92" s="33"/>
      <c r="D92" s="33"/>
      <c r="E92" s="33"/>
      <c r="F92" s="2"/>
      <c r="G92" s="2"/>
      <c r="H92" s="2"/>
      <c r="I92" s="34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ht="12.75" customHeight="1">
      <c r="A93" s="33"/>
      <c r="B93" s="33"/>
      <c r="C93" s="33"/>
      <c r="D93" s="33"/>
      <c r="E93" s="33"/>
      <c r="F93" s="2"/>
      <c r="G93" s="2"/>
      <c r="H93" s="2"/>
      <c r="I93" s="34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ht="12.75" customHeight="1">
      <c r="A94" s="33"/>
      <c r="B94" s="33"/>
      <c r="C94" s="33"/>
      <c r="D94" s="33"/>
      <c r="E94" s="33"/>
      <c r="F94" s="2"/>
      <c r="G94" s="2"/>
      <c r="H94" s="2"/>
      <c r="I94" s="34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ht="12.75" customHeight="1">
      <c r="A95" s="33"/>
      <c r="B95" s="33"/>
      <c r="C95" s="33"/>
      <c r="D95" s="33"/>
      <c r="E95" s="33"/>
      <c r="F95" s="2"/>
      <c r="G95" s="2"/>
      <c r="H95" s="2"/>
      <c r="I95" s="34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ht="12.75" customHeight="1">
      <c r="A96" s="33"/>
      <c r="B96" s="33"/>
      <c r="C96" s="33"/>
      <c r="D96" s="33"/>
      <c r="E96" s="33"/>
      <c r="F96" s="2"/>
      <c r="G96" s="2"/>
      <c r="H96" s="2"/>
      <c r="I96" s="34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ht="12.75" customHeight="1">
      <c r="A97" s="33"/>
      <c r="B97" s="33"/>
      <c r="C97" s="33"/>
      <c r="D97" s="33"/>
      <c r="E97" s="33"/>
      <c r="F97" s="2"/>
      <c r="G97" s="2"/>
      <c r="H97" s="2"/>
      <c r="I97" s="34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ht="12.75" customHeight="1">
      <c r="A98" s="33"/>
      <c r="B98" s="33"/>
      <c r="C98" s="33"/>
      <c r="D98" s="33"/>
      <c r="E98" s="33"/>
      <c r="F98" s="2"/>
      <c r="G98" s="2"/>
      <c r="H98" s="2"/>
      <c r="I98" s="34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ht="12.75" customHeight="1">
      <c r="A99" s="33"/>
      <c r="B99" s="33"/>
      <c r="C99" s="33"/>
      <c r="D99" s="33"/>
      <c r="E99" s="33"/>
      <c r="F99" s="2"/>
      <c r="G99" s="2"/>
      <c r="H99" s="2"/>
      <c r="I99" s="34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ht="12.75" customHeight="1">
      <c r="A100" s="33"/>
      <c r="B100" s="33"/>
      <c r="C100" s="33"/>
      <c r="D100" s="33"/>
      <c r="E100" s="33"/>
      <c r="F100" s="2"/>
      <c r="G100" s="2"/>
      <c r="H100" s="2"/>
      <c r="I100" s="34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ht="12.75" customHeight="1">
      <c r="A101" s="33"/>
      <c r="B101" s="33"/>
      <c r="C101" s="33"/>
      <c r="D101" s="33"/>
      <c r="E101" s="33"/>
      <c r="F101" s="2"/>
      <c r="G101" s="2"/>
      <c r="H101" s="2"/>
      <c r="I101" s="34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t="12.75" customHeight="1">
      <c r="A102" s="33"/>
      <c r="B102" s="33"/>
      <c r="C102" s="33"/>
      <c r="D102" s="33"/>
      <c r="E102" s="33"/>
      <c r="F102" s="2"/>
      <c r="G102" s="2"/>
      <c r="H102" s="2"/>
      <c r="I102" s="34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ht="12.75" customHeight="1">
      <c r="A103" s="33"/>
      <c r="B103" s="33"/>
      <c r="C103" s="33"/>
      <c r="D103" s="33"/>
      <c r="E103" s="33"/>
      <c r="F103" s="2"/>
      <c r="G103" s="2"/>
      <c r="H103" s="2"/>
      <c r="I103" s="34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ht="12.75" customHeight="1">
      <c r="A104" s="33"/>
      <c r="B104" s="33"/>
      <c r="C104" s="33"/>
      <c r="D104" s="33"/>
      <c r="E104" s="33"/>
      <c r="F104" s="2"/>
      <c r="G104" s="2"/>
      <c r="H104" s="2"/>
      <c r="I104" s="34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ht="12.75" customHeight="1">
      <c r="A105" s="33"/>
      <c r="B105" s="33"/>
      <c r="C105" s="33"/>
      <c r="D105" s="33"/>
      <c r="E105" s="33"/>
      <c r="F105" s="2"/>
      <c r="G105" s="2"/>
      <c r="H105" s="2"/>
      <c r="I105" s="34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ht="12.75" customHeight="1">
      <c r="A106" s="33"/>
      <c r="B106" s="33"/>
      <c r="C106" s="33"/>
      <c r="D106" s="33"/>
      <c r="E106" s="33"/>
      <c r="F106" s="2"/>
      <c r="G106" s="2"/>
      <c r="H106" s="2"/>
      <c r="I106" s="34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ht="12.75" customHeight="1">
      <c r="A107" s="33"/>
      <c r="B107" s="33"/>
      <c r="C107" s="33"/>
      <c r="D107" s="33"/>
      <c r="E107" s="33"/>
      <c r="F107" s="2"/>
      <c r="G107" s="2"/>
      <c r="H107" s="2"/>
      <c r="I107" s="34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ht="12.75" customHeight="1">
      <c r="A108" s="33"/>
      <c r="B108" s="33"/>
      <c r="C108" s="33"/>
      <c r="D108" s="33"/>
      <c r="E108" s="33"/>
      <c r="F108" s="2"/>
      <c r="G108" s="2"/>
      <c r="H108" s="2"/>
      <c r="I108" s="34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ht="12.75" customHeight="1">
      <c r="A109" s="33"/>
      <c r="B109" s="33"/>
      <c r="C109" s="33"/>
      <c r="D109" s="33"/>
      <c r="E109" s="33"/>
      <c r="F109" s="2"/>
      <c r="G109" s="2"/>
      <c r="H109" s="2"/>
      <c r="I109" s="34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ht="12.75" customHeight="1">
      <c r="A110" s="33"/>
      <c r="B110" s="33"/>
      <c r="C110" s="33"/>
      <c r="D110" s="33"/>
      <c r="E110" s="33"/>
      <c r="F110" s="2"/>
      <c r="G110" s="2"/>
      <c r="H110" s="2"/>
      <c r="I110" s="34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ht="12.75" customHeight="1">
      <c r="A111" s="33"/>
      <c r="B111" s="33"/>
      <c r="C111" s="33"/>
      <c r="D111" s="33"/>
      <c r="E111" s="33"/>
      <c r="F111" s="2"/>
      <c r="G111" s="2"/>
      <c r="H111" s="2"/>
      <c r="I111" s="34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ht="12.75" customHeight="1">
      <c r="A112" s="33"/>
      <c r="B112" s="33"/>
      <c r="C112" s="33"/>
      <c r="D112" s="33"/>
      <c r="E112" s="33"/>
      <c r="F112" s="2"/>
      <c r="G112" s="2"/>
      <c r="H112" s="2"/>
      <c r="I112" s="34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ht="12.75" customHeight="1">
      <c r="A113" s="33"/>
      <c r="B113" s="33"/>
      <c r="C113" s="33"/>
      <c r="D113" s="33"/>
      <c r="E113" s="33"/>
      <c r="F113" s="2"/>
      <c r="G113" s="2"/>
      <c r="H113" s="2"/>
      <c r="I113" s="34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ht="12.75" customHeight="1">
      <c r="A114" s="33"/>
      <c r="B114" s="33"/>
      <c r="C114" s="33"/>
      <c r="D114" s="33"/>
      <c r="E114" s="33"/>
      <c r="F114" s="2"/>
      <c r="G114" s="2"/>
      <c r="H114" s="2"/>
      <c r="I114" s="34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ht="12.75" customHeight="1">
      <c r="A115" s="33"/>
      <c r="B115" s="33"/>
      <c r="C115" s="33"/>
      <c r="D115" s="33"/>
      <c r="E115" s="33"/>
      <c r="F115" s="2"/>
      <c r="G115" s="2"/>
      <c r="H115" s="2"/>
      <c r="I115" s="34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ht="12.75" customHeight="1">
      <c r="A116" s="33"/>
      <c r="B116" s="33"/>
      <c r="C116" s="33"/>
      <c r="D116" s="33"/>
      <c r="E116" s="33"/>
      <c r="F116" s="2"/>
      <c r="G116" s="2"/>
      <c r="H116" s="2"/>
      <c r="I116" s="34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ht="12.75" customHeight="1">
      <c r="A117" s="33"/>
      <c r="B117" s="33"/>
      <c r="C117" s="33"/>
      <c r="D117" s="33"/>
      <c r="E117" s="33"/>
      <c r="F117" s="2"/>
      <c r="G117" s="2"/>
      <c r="H117" s="2"/>
      <c r="I117" s="34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ht="12.75" customHeight="1">
      <c r="A118" s="33"/>
      <c r="B118" s="33"/>
      <c r="C118" s="33"/>
      <c r="D118" s="33"/>
      <c r="E118" s="33"/>
      <c r="F118" s="2"/>
      <c r="G118" s="2"/>
      <c r="H118" s="2"/>
      <c r="I118" s="34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ht="12.75" customHeight="1">
      <c r="A119" s="33"/>
      <c r="B119" s="33"/>
      <c r="C119" s="33"/>
      <c r="D119" s="33"/>
      <c r="E119" s="33"/>
      <c r="F119" s="2"/>
      <c r="G119" s="2"/>
      <c r="H119" s="2"/>
      <c r="I119" s="34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ht="12.75" customHeight="1">
      <c r="A120" s="33"/>
      <c r="B120" s="33"/>
      <c r="C120" s="33"/>
      <c r="D120" s="33"/>
      <c r="E120" s="33"/>
      <c r="F120" s="2"/>
      <c r="G120" s="2"/>
      <c r="H120" s="2"/>
      <c r="I120" s="34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ht="12.75" customHeight="1">
      <c r="A121" s="33"/>
      <c r="B121" s="33"/>
      <c r="C121" s="33"/>
      <c r="D121" s="33"/>
      <c r="E121" s="33"/>
      <c r="F121" s="2"/>
      <c r="G121" s="2"/>
      <c r="H121" s="2"/>
      <c r="I121" s="34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ht="12.75" customHeight="1">
      <c r="A122" s="33"/>
      <c r="B122" s="33"/>
      <c r="C122" s="33"/>
      <c r="D122" s="33"/>
      <c r="E122" s="33"/>
      <c r="F122" s="2"/>
      <c r="G122" s="2"/>
      <c r="H122" s="2"/>
      <c r="I122" s="34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ht="12.75" customHeight="1">
      <c r="A123" s="33"/>
      <c r="B123" s="33"/>
      <c r="C123" s="33"/>
      <c r="D123" s="33"/>
      <c r="E123" s="33"/>
      <c r="F123" s="2"/>
      <c r="G123" s="2"/>
      <c r="H123" s="2"/>
      <c r="I123" s="34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ht="12.75" customHeight="1">
      <c r="A124" s="33"/>
      <c r="B124" s="33"/>
      <c r="C124" s="33"/>
      <c r="D124" s="33"/>
      <c r="E124" s="33"/>
      <c r="F124" s="2"/>
      <c r="G124" s="2"/>
      <c r="H124" s="2"/>
      <c r="I124" s="34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ht="12.75" customHeight="1">
      <c r="A125" s="33"/>
      <c r="B125" s="33"/>
      <c r="C125" s="33"/>
      <c r="D125" s="33"/>
      <c r="E125" s="33"/>
      <c r="F125" s="2"/>
      <c r="G125" s="2"/>
      <c r="H125" s="2"/>
      <c r="I125" s="34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ht="12.75" customHeight="1">
      <c r="A126" s="33"/>
      <c r="B126" s="33"/>
      <c r="C126" s="33"/>
      <c r="D126" s="33"/>
      <c r="E126" s="33"/>
      <c r="F126" s="2"/>
      <c r="G126" s="2"/>
      <c r="H126" s="2"/>
      <c r="I126" s="34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ht="12.75" customHeight="1">
      <c r="A127" s="33"/>
      <c r="B127" s="33"/>
      <c r="C127" s="33"/>
      <c r="D127" s="33"/>
      <c r="E127" s="33"/>
      <c r="F127" s="2"/>
      <c r="G127" s="2"/>
      <c r="H127" s="2"/>
      <c r="I127" s="34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ht="12.75" customHeight="1">
      <c r="A128" s="33"/>
      <c r="B128" s="33"/>
      <c r="C128" s="33"/>
      <c r="D128" s="33"/>
      <c r="E128" s="33"/>
      <c r="F128" s="2"/>
      <c r="G128" s="2"/>
      <c r="H128" s="2"/>
      <c r="I128" s="34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ht="12.75" customHeight="1">
      <c r="A129" s="33"/>
      <c r="B129" s="33"/>
      <c r="C129" s="33"/>
      <c r="D129" s="33"/>
      <c r="E129" s="33"/>
      <c r="F129" s="2"/>
      <c r="G129" s="2"/>
      <c r="H129" s="2"/>
      <c r="I129" s="34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ht="12.75" customHeight="1">
      <c r="A130" s="33"/>
      <c r="B130" s="33"/>
      <c r="C130" s="33"/>
      <c r="D130" s="33"/>
      <c r="E130" s="33"/>
      <c r="F130" s="2"/>
      <c r="G130" s="2"/>
      <c r="H130" s="2"/>
      <c r="I130" s="34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ht="12.75" customHeight="1">
      <c r="A131" s="33"/>
      <c r="B131" s="33"/>
      <c r="C131" s="33"/>
      <c r="D131" s="33"/>
      <c r="E131" s="33"/>
      <c r="F131" s="2"/>
      <c r="G131" s="2"/>
      <c r="H131" s="2"/>
      <c r="I131" s="34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ht="12.75" customHeight="1">
      <c r="A132" s="33"/>
      <c r="B132" s="33"/>
      <c r="C132" s="33"/>
      <c r="D132" s="33"/>
      <c r="E132" s="33"/>
      <c r="F132" s="2"/>
      <c r="G132" s="2"/>
      <c r="H132" s="2"/>
      <c r="I132" s="34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ht="12.75" customHeight="1">
      <c r="A133" s="33"/>
      <c r="B133" s="33"/>
      <c r="C133" s="33"/>
      <c r="D133" s="33"/>
      <c r="E133" s="33"/>
      <c r="F133" s="2"/>
      <c r="G133" s="2"/>
      <c r="H133" s="2"/>
      <c r="I133" s="34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ht="12.75" customHeight="1">
      <c r="A134" s="33"/>
      <c r="B134" s="33"/>
      <c r="C134" s="33"/>
      <c r="D134" s="33"/>
      <c r="E134" s="33"/>
      <c r="F134" s="2"/>
      <c r="G134" s="2"/>
      <c r="H134" s="2"/>
      <c r="I134" s="34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ht="12.75" customHeight="1">
      <c r="A135" s="33"/>
      <c r="B135" s="33"/>
      <c r="C135" s="33"/>
      <c r="D135" s="33"/>
      <c r="E135" s="33"/>
      <c r="F135" s="2"/>
      <c r="G135" s="2"/>
      <c r="H135" s="2"/>
      <c r="I135" s="34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ht="12.75" customHeight="1">
      <c r="A136" s="33"/>
      <c r="B136" s="33"/>
      <c r="C136" s="33"/>
      <c r="D136" s="33"/>
      <c r="E136" s="33"/>
      <c r="F136" s="2"/>
      <c r="G136" s="2"/>
      <c r="H136" s="2"/>
      <c r="I136" s="34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ht="12.75" customHeight="1">
      <c r="A137" s="33"/>
      <c r="B137" s="33"/>
      <c r="C137" s="33"/>
      <c r="D137" s="33"/>
      <c r="E137" s="33"/>
      <c r="F137" s="2"/>
      <c r="G137" s="2"/>
      <c r="H137" s="2"/>
      <c r="I137" s="34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ht="12.75" customHeight="1">
      <c r="A138" s="33"/>
      <c r="B138" s="33"/>
      <c r="C138" s="33"/>
      <c r="D138" s="33"/>
      <c r="E138" s="33"/>
      <c r="F138" s="2"/>
      <c r="G138" s="2"/>
      <c r="H138" s="2"/>
      <c r="I138" s="34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ht="12.75" customHeight="1">
      <c r="A139" s="33"/>
      <c r="B139" s="33"/>
      <c r="C139" s="33"/>
      <c r="D139" s="33"/>
      <c r="E139" s="33"/>
      <c r="F139" s="2"/>
      <c r="G139" s="2"/>
      <c r="H139" s="2"/>
      <c r="I139" s="34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ht="12.75" customHeight="1">
      <c r="A140" s="33"/>
      <c r="B140" s="33"/>
      <c r="C140" s="33"/>
      <c r="D140" s="33"/>
      <c r="E140" s="33"/>
      <c r="F140" s="2"/>
      <c r="G140" s="2"/>
      <c r="H140" s="2"/>
      <c r="I140" s="34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ht="12.75" customHeight="1">
      <c r="A141" s="33"/>
      <c r="B141" s="33"/>
      <c r="C141" s="33"/>
      <c r="D141" s="33"/>
      <c r="E141" s="33"/>
      <c r="F141" s="2"/>
      <c r="G141" s="2"/>
      <c r="H141" s="2"/>
      <c r="I141" s="34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ht="12.75" customHeight="1">
      <c r="A142" s="33"/>
      <c r="B142" s="33"/>
      <c r="C142" s="33"/>
      <c r="D142" s="33"/>
      <c r="E142" s="33"/>
      <c r="F142" s="2"/>
      <c r="G142" s="2"/>
      <c r="H142" s="2"/>
      <c r="I142" s="34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ht="12.75" customHeight="1">
      <c r="A143" s="33"/>
      <c r="B143" s="33"/>
      <c r="C143" s="33"/>
      <c r="D143" s="33"/>
      <c r="E143" s="33"/>
      <c r="F143" s="2"/>
      <c r="G143" s="2"/>
      <c r="H143" s="2"/>
      <c r="I143" s="34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ht="12.75" customHeight="1">
      <c r="A144" s="33"/>
      <c r="B144" s="33"/>
      <c r="C144" s="33"/>
      <c r="D144" s="33"/>
      <c r="E144" s="33"/>
      <c r="F144" s="2"/>
      <c r="G144" s="2"/>
      <c r="H144" s="2"/>
      <c r="I144" s="34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ht="12.75" customHeight="1">
      <c r="A145" s="33"/>
      <c r="B145" s="33"/>
      <c r="C145" s="33"/>
      <c r="D145" s="33"/>
      <c r="E145" s="33"/>
      <c r="F145" s="2"/>
      <c r="G145" s="2"/>
      <c r="H145" s="2"/>
      <c r="I145" s="34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ht="12.75" customHeight="1">
      <c r="A146" s="33"/>
      <c r="B146" s="33"/>
      <c r="C146" s="33"/>
      <c r="D146" s="33"/>
      <c r="E146" s="33"/>
      <c r="F146" s="2"/>
      <c r="G146" s="2"/>
      <c r="H146" s="2"/>
      <c r="I146" s="34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ht="12.75" customHeight="1">
      <c r="A147" s="33"/>
      <c r="B147" s="33"/>
      <c r="C147" s="33"/>
      <c r="D147" s="33"/>
      <c r="E147" s="33"/>
      <c r="F147" s="2"/>
      <c r="G147" s="2"/>
      <c r="H147" s="2"/>
      <c r="I147" s="34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ht="12.75" customHeight="1">
      <c r="A148" s="33"/>
      <c r="B148" s="33"/>
      <c r="C148" s="33"/>
      <c r="D148" s="33"/>
      <c r="E148" s="33"/>
      <c r="F148" s="2"/>
      <c r="G148" s="2"/>
      <c r="H148" s="2"/>
      <c r="I148" s="34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ht="12.75" customHeight="1">
      <c r="A149" s="33"/>
      <c r="B149" s="33"/>
      <c r="C149" s="33"/>
      <c r="D149" s="33"/>
      <c r="E149" s="33"/>
      <c r="F149" s="2"/>
      <c r="G149" s="2"/>
      <c r="H149" s="2"/>
      <c r="I149" s="34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ht="12.75" customHeight="1">
      <c r="A150" s="33"/>
      <c r="B150" s="33"/>
      <c r="C150" s="33"/>
      <c r="D150" s="33"/>
      <c r="E150" s="33"/>
      <c r="F150" s="2"/>
      <c r="G150" s="2"/>
      <c r="H150" s="2"/>
      <c r="I150" s="34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ht="12.75" customHeight="1">
      <c r="A151" s="33"/>
      <c r="B151" s="33"/>
      <c r="C151" s="33"/>
      <c r="D151" s="33"/>
      <c r="E151" s="33"/>
      <c r="F151" s="2"/>
      <c r="G151" s="2"/>
      <c r="H151" s="2"/>
      <c r="I151" s="34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ht="12.75" customHeight="1">
      <c r="A152" s="33"/>
      <c r="B152" s="33"/>
      <c r="C152" s="33"/>
      <c r="D152" s="33"/>
      <c r="E152" s="33"/>
      <c r="F152" s="2"/>
      <c r="G152" s="2"/>
      <c r="H152" s="2"/>
      <c r="I152" s="34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ht="12.75" customHeight="1">
      <c r="A153" s="33"/>
      <c r="B153" s="33"/>
      <c r="C153" s="33"/>
      <c r="D153" s="33"/>
      <c r="E153" s="33"/>
      <c r="F153" s="2"/>
      <c r="G153" s="2"/>
      <c r="H153" s="2"/>
      <c r="I153" s="34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ht="12.75" customHeight="1">
      <c r="A154" s="33"/>
      <c r="B154" s="33"/>
      <c r="C154" s="33"/>
      <c r="D154" s="33"/>
      <c r="E154" s="33"/>
      <c r="F154" s="2"/>
      <c r="G154" s="2"/>
      <c r="H154" s="2"/>
      <c r="I154" s="34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ht="12.75" customHeight="1">
      <c r="A155" s="33"/>
      <c r="B155" s="33"/>
      <c r="C155" s="33"/>
      <c r="D155" s="33"/>
      <c r="E155" s="33"/>
      <c r="F155" s="2"/>
      <c r="G155" s="2"/>
      <c r="H155" s="2"/>
      <c r="I155" s="34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ht="12.75" customHeight="1">
      <c r="A156" s="33"/>
      <c r="B156" s="33"/>
      <c r="C156" s="33"/>
      <c r="D156" s="33"/>
      <c r="E156" s="33"/>
      <c r="F156" s="2"/>
      <c r="G156" s="2"/>
      <c r="H156" s="2"/>
      <c r="I156" s="34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ht="12.75" customHeight="1">
      <c r="A157" s="33"/>
      <c r="B157" s="33"/>
      <c r="C157" s="33"/>
      <c r="D157" s="33"/>
      <c r="E157" s="33"/>
      <c r="F157" s="2"/>
      <c r="G157" s="2"/>
      <c r="H157" s="2"/>
      <c r="I157" s="34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ht="12.75" customHeight="1">
      <c r="A158" s="33"/>
      <c r="B158" s="33"/>
      <c r="C158" s="33"/>
      <c r="D158" s="33"/>
      <c r="E158" s="33"/>
      <c r="F158" s="2"/>
      <c r="G158" s="2"/>
      <c r="H158" s="2"/>
      <c r="I158" s="34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ht="12.75" customHeight="1">
      <c r="A159" s="33"/>
      <c r="B159" s="33"/>
      <c r="C159" s="33"/>
      <c r="D159" s="33"/>
      <c r="E159" s="33"/>
      <c r="F159" s="2"/>
      <c r="G159" s="2"/>
      <c r="H159" s="2"/>
      <c r="I159" s="34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ht="12.75" customHeight="1">
      <c r="A160" s="33"/>
      <c r="B160" s="33"/>
      <c r="C160" s="33"/>
      <c r="D160" s="33"/>
      <c r="E160" s="33"/>
      <c r="F160" s="2"/>
      <c r="G160" s="2"/>
      <c r="H160" s="2"/>
      <c r="I160" s="34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ht="12.75" customHeight="1">
      <c r="A161" s="33"/>
      <c r="B161" s="33"/>
      <c r="C161" s="33"/>
      <c r="D161" s="33"/>
      <c r="E161" s="33"/>
      <c r="F161" s="2"/>
      <c r="G161" s="2"/>
      <c r="H161" s="2"/>
      <c r="I161" s="34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ht="12.75" customHeight="1">
      <c r="A162" s="33"/>
      <c r="B162" s="33"/>
      <c r="C162" s="33"/>
      <c r="D162" s="33"/>
      <c r="E162" s="33"/>
      <c r="F162" s="2"/>
      <c r="G162" s="2"/>
      <c r="H162" s="2"/>
      <c r="I162" s="34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ht="12.75" customHeight="1">
      <c r="A163" s="33"/>
      <c r="B163" s="33"/>
      <c r="C163" s="33"/>
      <c r="D163" s="33"/>
      <c r="E163" s="33"/>
      <c r="F163" s="2"/>
      <c r="G163" s="2"/>
      <c r="H163" s="2"/>
      <c r="I163" s="34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ht="12.75" customHeight="1">
      <c r="A164" s="33"/>
      <c r="B164" s="33"/>
      <c r="C164" s="33"/>
      <c r="D164" s="33"/>
      <c r="E164" s="33"/>
      <c r="F164" s="2"/>
      <c r="G164" s="2"/>
      <c r="H164" s="2"/>
      <c r="I164" s="34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ht="12.75" customHeight="1">
      <c r="A165" s="33"/>
      <c r="B165" s="33"/>
      <c r="C165" s="33"/>
      <c r="D165" s="33"/>
      <c r="E165" s="33"/>
      <c r="F165" s="2"/>
      <c r="G165" s="2"/>
      <c r="H165" s="2"/>
      <c r="I165" s="34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ht="12.75" customHeight="1">
      <c r="A166" s="33"/>
      <c r="B166" s="33"/>
      <c r="C166" s="33"/>
      <c r="D166" s="33"/>
      <c r="E166" s="33"/>
      <c r="F166" s="2"/>
      <c r="G166" s="2"/>
      <c r="H166" s="2"/>
      <c r="I166" s="34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ht="12.75" customHeight="1">
      <c r="A167" s="33"/>
      <c r="B167" s="33"/>
      <c r="C167" s="33"/>
      <c r="D167" s="33"/>
      <c r="E167" s="33"/>
      <c r="F167" s="2"/>
      <c r="G167" s="2"/>
      <c r="H167" s="2"/>
      <c r="I167" s="34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ht="12.75" customHeight="1">
      <c r="A168" s="33"/>
      <c r="B168" s="33"/>
      <c r="C168" s="33"/>
      <c r="D168" s="33"/>
      <c r="E168" s="33"/>
      <c r="F168" s="2"/>
      <c r="G168" s="2"/>
      <c r="H168" s="2"/>
      <c r="I168" s="34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ht="12.75" customHeight="1">
      <c r="A169" s="33"/>
      <c r="B169" s="33"/>
      <c r="C169" s="33"/>
      <c r="D169" s="33"/>
      <c r="E169" s="33"/>
      <c r="F169" s="2"/>
      <c r="G169" s="2"/>
      <c r="H169" s="2"/>
      <c r="I169" s="34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ht="12.75" customHeight="1">
      <c r="A170" s="33"/>
      <c r="B170" s="33"/>
      <c r="C170" s="33"/>
      <c r="D170" s="33"/>
      <c r="E170" s="33"/>
      <c r="F170" s="2"/>
      <c r="G170" s="2"/>
      <c r="H170" s="2"/>
      <c r="I170" s="34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ht="12.75" customHeight="1">
      <c r="A171" s="33"/>
      <c r="B171" s="33"/>
      <c r="C171" s="33"/>
      <c r="D171" s="33"/>
      <c r="E171" s="33"/>
      <c r="F171" s="2"/>
      <c r="G171" s="2"/>
      <c r="H171" s="2"/>
      <c r="I171" s="34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ht="12.75" customHeight="1">
      <c r="A172" s="33"/>
      <c r="B172" s="33"/>
      <c r="C172" s="33"/>
      <c r="D172" s="33"/>
      <c r="E172" s="33"/>
      <c r="F172" s="2"/>
      <c r="G172" s="2"/>
      <c r="H172" s="2"/>
      <c r="I172" s="34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ht="12.75" customHeight="1">
      <c r="A173" s="33"/>
      <c r="B173" s="33"/>
      <c r="C173" s="33"/>
      <c r="D173" s="33"/>
      <c r="E173" s="33"/>
      <c r="F173" s="2"/>
      <c r="G173" s="2"/>
      <c r="H173" s="2"/>
      <c r="I173" s="34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ht="12.75" customHeight="1">
      <c r="A174" s="33"/>
      <c r="B174" s="33"/>
      <c r="C174" s="33"/>
      <c r="D174" s="33"/>
      <c r="E174" s="33"/>
      <c r="F174" s="2"/>
      <c r="G174" s="2"/>
      <c r="H174" s="2"/>
      <c r="I174" s="34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ht="12.75" customHeight="1">
      <c r="A175" s="33"/>
      <c r="B175" s="33"/>
      <c r="C175" s="33"/>
      <c r="D175" s="33"/>
      <c r="E175" s="33"/>
      <c r="F175" s="2"/>
      <c r="G175" s="2"/>
      <c r="H175" s="2"/>
      <c r="I175" s="34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ht="12.75" customHeight="1">
      <c r="A176" s="33"/>
      <c r="B176" s="33"/>
      <c r="C176" s="33"/>
      <c r="D176" s="33"/>
      <c r="E176" s="33"/>
      <c r="F176" s="2"/>
      <c r="G176" s="2"/>
      <c r="H176" s="2"/>
      <c r="I176" s="34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ht="12.75" customHeight="1">
      <c r="A177" s="33"/>
      <c r="B177" s="33"/>
      <c r="C177" s="33"/>
      <c r="D177" s="33"/>
      <c r="E177" s="33"/>
      <c r="F177" s="2"/>
      <c r="G177" s="2"/>
      <c r="H177" s="2"/>
      <c r="I177" s="34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ht="12.75" customHeight="1">
      <c r="A178" s="33"/>
      <c r="B178" s="33"/>
      <c r="C178" s="33"/>
      <c r="D178" s="33"/>
      <c r="E178" s="33"/>
      <c r="F178" s="2"/>
      <c r="G178" s="2"/>
      <c r="H178" s="2"/>
      <c r="I178" s="34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ht="12.75" customHeight="1">
      <c r="A179" s="33"/>
      <c r="B179" s="33"/>
      <c r="C179" s="33"/>
      <c r="D179" s="33"/>
      <c r="E179" s="33"/>
      <c r="F179" s="2"/>
      <c r="G179" s="2"/>
      <c r="H179" s="2"/>
      <c r="I179" s="34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ht="12.75" customHeight="1">
      <c r="A180" s="33"/>
      <c r="B180" s="33"/>
      <c r="C180" s="33"/>
      <c r="D180" s="33"/>
      <c r="E180" s="33"/>
      <c r="F180" s="2"/>
      <c r="G180" s="2"/>
      <c r="H180" s="2"/>
      <c r="I180" s="34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ht="12.75" customHeight="1">
      <c r="A181" s="33"/>
      <c r="B181" s="33"/>
      <c r="C181" s="33"/>
      <c r="D181" s="33"/>
      <c r="E181" s="33"/>
      <c r="F181" s="2"/>
      <c r="G181" s="2"/>
      <c r="H181" s="2"/>
      <c r="I181" s="34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ht="12.75" customHeight="1">
      <c r="A182" s="33"/>
      <c r="B182" s="33"/>
      <c r="C182" s="33"/>
      <c r="D182" s="33"/>
      <c r="E182" s="33"/>
      <c r="F182" s="2"/>
      <c r="G182" s="2"/>
      <c r="H182" s="2"/>
      <c r="I182" s="34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ht="12.75" customHeight="1">
      <c r="A183" s="33"/>
      <c r="B183" s="33"/>
      <c r="C183" s="33"/>
      <c r="D183" s="33"/>
      <c r="E183" s="33"/>
      <c r="F183" s="2"/>
      <c r="G183" s="2"/>
      <c r="H183" s="2"/>
      <c r="I183" s="34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ht="12.75" customHeight="1">
      <c r="A184" s="33"/>
      <c r="B184" s="33"/>
      <c r="C184" s="33"/>
      <c r="D184" s="33"/>
      <c r="E184" s="33"/>
      <c r="F184" s="2"/>
      <c r="G184" s="2"/>
      <c r="H184" s="2"/>
      <c r="I184" s="34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ht="12.75" customHeight="1">
      <c r="A185" s="33"/>
      <c r="B185" s="33"/>
      <c r="C185" s="33"/>
      <c r="D185" s="33"/>
      <c r="E185" s="33"/>
      <c r="F185" s="2"/>
      <c r="G185" s="2"/>
      <c r="H185" s="2"/>
      <c r="I185" s="34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ht="12.75" customHeight="1">
      <c r="A186" s="33"/>
      <c r="B186" s="33"/>
      <c r="C186" s="33"/>
      <c r="D186" s="33"/>
      <c r="E186" s="33"/>
      <c r="F186" s="2"/>
      <c r="G186" s="2"/>
      <c r="H186" s="2"/>
      <c r="I186" s="34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12.75" customHeight="1">
      <c r="A187" s="33"/>
      <c r="B187" s="33"/>
      <c r="C187" s="33"/>
      <c r="D187" s="33"/>
      <c r="E187" s="33"/>
      <c r="F187" s="2"/>
      <c r="G187" s="2"/>
      <c r="H187" s="2"/>
      <c r="I187" s="34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12.75" customHeight="1">
      <c r="A188" s="33"/>
      <c r="B188" s="33"/>
      <c r="C188" s="33"/>
      <c r="D188" s="33"/>
      <c r="E188" s="33"/>
      <c r="F188" s="2"/>
      <c r="G188" s="2"/>
      <c r="H188" s="2"/>
      <c r="I188" s="34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12.75" customHeight="1">
      <c r="A189" s="33"/>
      <c r="B189" s="33"/>
      <c r="C189" s="33"/>
      <c r="D189" s="33"/>
      <c r="E189" s="33"/>
      <c r="F189" s="2"/>
      <c r="G189" s="2"/>
      <c r="H189" s="2"/>
      <c r="I189" s="34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12.75" customHeight="1">
      <c r="A190" s="33"/>
      <c r="B190" s="33"/>
      <c r="C190" s="33"/>
      <c r="D190" s="33"/>
      <c r="E190" s="33"/>
      <c r="F190" s="2"/>
      <c r="G190" s="2"/>
      <c r="H190" s="2"/>
      <c r="I190" s="34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12.75" customHeight="1">
      <c r="A191" s="33"/>
      <c r="B191" s="33"/>
      <c r="C191" s="33"/>
      <c r="D191" s="33"/>
      <c r="E191" s="33"/>
      <c r="F191" s="2"/>
      <c r="G191" s="2"/>
      <c r="H191" s="2"/>
      <c r="I191" s="34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12.75" customHeight="1">
      <c r="A192" s="33"/>
      <c r="B192" s="33"/>
      <c r="C192" s="33"/>
      <c r="D192" s="33"/>
      <c r="E192" s="33"/>
      <c r="F192" s="2"/>
      <c r="G192" s="2"/>
      <c r="H192" s="2"/>
      <c r="I192" s="34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12.75" customHeight="1">
      <c r="A193" s="33"/>
      <c r="B193" s="33"/>
      <c r="C193" s="33"/>
      <c r="D193" s="33"/>
      <c r="E193" s="33"/>
      <c r="F193" s="2"/>
      <c r="G193" s="2"/>
      <c r="H193" s="2"/>
      <c r="I193" s="34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12.75" customHeight="1">
      <c r="A194" s="33"/>
      <c r="B194" s="33"/>
      <c r="C194" s="33"/>
      <c r="D194" s="33"/>
      <c r="E194" s="33"/>
      <c r="F194" s="2"/>
      <c r="G194" s="2"/>
      <c r="H194" s="2"/>
      <c r="I194" s="34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12.75" customHeight="1">
      <c r="A195" s="33"/>
      <c r="B195" s="33"/>
      <c r="C195" s="33"/>
      <c r="D195" s="33"/>
      <c r="E195" s="33"/>
      <c r="F195" s="2"/>
      <c r="G195" s="2"/>
      <c r="H195" s="2"/>
      <c r="I195" s="34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12.75" customHeight="1">
      <c r="A196" s="33"/>
      <c r="B196" s="33"/>
      <c r="C196" s="33"/>
      <c r="D196" s="33"/>
      <c r="E196" s="33"/>
      <c r="F196" s="2"/>
      <c r="G196" s="2"/>
      <c r="H196" s="2"/>
      <c r="I196" s="34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12.75" customHeight="1">
      <c r="A197" s="33"/>
      <c r="B197" s="33"/>
      <c r="C197" s="33"/>
      <c r="D197" s="33"/>
      <c r="E197" s="33"/>
      <c r="F197" s="2"/>
      <c r="G197" s="2"/>
      <c r="H197" s="2"/>
      <c r="I197" s="34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12.75" customHeight="1">
      <c r="A198" s="33"/>
      <c r="B198" s="33"/>
      <c r="C198" s="33"/>
      <c r="D198" s="33"/>
      <c r="E198" s="33"/>
      <c r="F198" s="2"/>
      <c r="G198" s="2"/>
      <c r="H198" s="2"/>
      <c r="I198" s="34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12.75" customHeight="1">
      <c r="A199" s="33"/>
      <c r="B199" s="33"/>
      <c r="C199" s="33"/>
      <c r="D199" s="33"/>
      <c r="E199" s="33"/>
      <c r="F199" s="2"/>
      <c r="G199" s="2"/>
      <c r="H199" s="2"/>
      <c r="I199" s="34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12.75" customHeight="1">
      <c r="A200" s="33"/>
      <c r="B200" s="33"/>
      <c r="C200" s="33"/>
      <c r="D200" s="33"/>
      <c r="E200" s="33"/>
      <c r="F200" s="2"/>
      <c r="G200" s="2"/>
      <c r="H200" s="2"/>
      <c r="I200" s="34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12.75" customHeight="1">
      <c r="A201" s="33"/>
      <c r="B201" s="33"/>
      <c r="C201" s="33"/>
      <c r="D201" s="33"/>
      <c r="E201" s="33"/>
      <c r="F201" s="2"/>
      <c r="G201" s="2"/>
      <c r="H201" s="2"/>
      <c r="I201" s="34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12.75" customHeight="1">
      <c r="A202" s="33"/>
      <c r="B202" s="33"/>
      <c r="C202" s="33"/>
      <c r="D202" s="33"/>
      <c r="E202" s="33"/>
      <c r="F202" s="2"/>
      <c r="G202" s="2"/>
      <c r="H202" s="2"/>
      <c r="I202" s="34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12.75" customHeight="1">
      <c r="A203" s="33"/>
      <c r="B203" s="33"/>
      <c r="C203" s="33"/>
      <c r="D203" s="33"/>
      <c r="E203" s="33"/>
      <c r="F203" s="2"/>
      <c r="G203" s="2"/>
      <c r="H203" s="2"/>
      <c r="I203" s="34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12.75" customHeight="1">
      <c r="A204" s="33"/>
      <c r="B204" s="33"/>
      <c r="C204" s="33"/>
      <c r="D204" s="33"/>
      <c r="E204" s="33"/>
      <c r="F204" s="2"/>
      <c r="G204" s="2"/>
      <c r="H204" s="2"/>
      <c r="I204" s="34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12.75" customHeight="1">
      <c r="A205" s="33"/>
      <c r="B205" s="33"/>
      <c r="C205" s="33"/>
      <c r="D205" s="33"/>
      <c r="E205" s="33"/>
      <c r="F205" s="2"/>
      <c r="G205" s="2"/>
      <c r="H205" s="2"/>
      <c r="I205" s="34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12.75" customHeight="1">
      <c r="A206" s="33"/>
      <c r="B206" s="33"/>
      <c r="C206" s="33"/>
      <c r="D206" s="33"/>
      <c r="E206" s="33"/>
      <c r="F206" s="2"/>
      <c r="G206" s="2"/>
      <c r="H206" s="2"/>
      <c r="I206" s="34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12.75" customHeight="1">
      <c r="A207" s="33"/>
      <c r="B207" s="33"/>
      <c r="C207" s="33"/>
      <c r="D207" s="33"/>
      <c r="E207" s="33"/>
      <c r="F207" s="2"/>
      <c r="G207" s="2"/>
      <c r="H207" s="2"/>
      <c r="I207" s="34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12.75" customHeight="1">
      <c r="A208" s="33"/>
      <c r="B208" s="33"/>
      <c r="C208" s="33"/>
      <c r="D208" s="33"/>
      <c r="E208" s="33"/>
      <c r="F208" s="2"/>
      <c r="G208" s="2"/>
      <c r="H208" s="2"/>
      <c r="I208" s="34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12.75" customHeight="1">
      <c r="A209" s="33"/>
      <c r="B209" s="33"/>
      <c r="C209" s="33"/>
      <c r="D209" s="33"/>
      <c r="E209" s="33"/>
      <c r="F209" s="2"/>
      <c r="G209" s="2"/>
      <c r="H209" s="2"/>
      <c r="I209" s="34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12.75" customHeight="1">
      <c r="A210" s="33"/>
      <c r="B210" s="33"/>
      <c r="C210" s="33"/>
      <c r="D210" s="33"/>
      <c r="E210" s="33"/>
      <c r="F210" s="2"/>
      <c r="G210" s="2"/>
      <c r="H210" s="2"/>
      <c r="I210" s="34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12.75" customHeight="1">
      <c r="A211" s="33"/>
      <c r="B211" s="33"/>
      <c r="C211" s="33"/>
      <c r="D211" s="33"/>
      <c r="E211" s="33"/>
      <c r="F211" s="2"/>
      <c r="G211" s="2"/>
      <c r="H211" s="2"/>
      <c r="I211" s="34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12.75" customHeight="1">
      <c r="A212" s="33"/>
      <c r="B212" s="33"/>
      <c r="C212" s="33"/>
      <c r="D212" s="33"/>
      <c r="E212" s="33"/>
      <c r="F212" s="2"/>
      <c r="G212" s="2"/>
      <c r="H212" s="2"/>
      <c r="I212" s="34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12.75" customHeight="1">
      <c r="A213" s="33"/>
      <c r="B213" s="33"/>
      <c r="C213" s="33"/>
      <c r="D213" s="33"/>
      <c r="E213" s="33"/>
      <c r="F213" s="2"/>
      <c r="G213" s="2"/>
      <c r="H213" s="2"/>
      <c r="I213" s="34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12.75" customHeight="1">
      <c r="A214" s="33"/>
      <c r="B214" s="33"/>
      <c r="C214" s="33"/>
      <c r="D214" s="33"/>
      <c r="E214" s="33"/>
      <c r="F214" s="2"/>
      <c r="G214" s="2"/>
      <c r="H214" s="2"/>
      <c r="I214" s="34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12.75" customHeight="1">
      <c r="A215" s="33"/>
      <c r="B215" s="33"/>
      <c r="C215" s="33"/>
      <c r="D215" s="33"/>
      <c r="E215" s="33"/>
      <c r="F215" s="2"/>
      <c r="G215" s="2"/>
      <c r="H215" s="2"/>
      <c r="I215" s="34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12.75" customHeight="1">
      <c r="A216" s="33"/>
      <c r="B216" s="33"/>
      <c r="C216" s="33"/>
      <c r="D216" s="33"/>
      <c r="E216" s="33"/>
      <c r="F216" s="2"/>
      <c r="G216" s="2"/>
      <c r="H216" s="2"/>
      <c r="I216" s="34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12.75" customHeight="1">
      <c r="A217" s="33"/>
      <c r="B217" s="33"/>
      <c r="C217" s="33"/>
      <c r="D217" s="33"/>
      <c r="E217" s="33"/>
      <c r="F217" s="2"/>
      <c r="G217" s="2"/>
      <c r="H217" s="2"/>
      <c r="I217" s="34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12.75" customHeight="1">
      <c r="A218" s="33"/>
      <c r="B218" s="33"/>
      <c r="C218" s="33"/>
      <c r="D218" s="33"/>
      <c r="E218" s="33"/>
      <c r="F218" s="2"/>
      <c r="G218" s="2"/>
      <c r="H218" s="2"/>
      <c r="I218" s="34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12.75" customHeight="1">
      <c r="A219" s="33"/>
      <c r="B219" s="33"/>
      <c r="C219" s="33"/>
      <c r="D219" s="33"/>
      <c r="E219" s="33"/>
      <c r="F219" s="2"/>
      <c r="G219" s="2"/>
      <c r="H219" s="2"/>
      <c r="I219" s="34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12.75" customHeight="1">
      <c r="A220" s="33"/>
      <c r="B220" s="33"/>
      <c r="C220" s="33"/>
      <c r="D220" s="33"/>
      <c r="E220" s="33"/>
      <c r="F220" s="2"/>
      <c r="G220" s="2"/>
      <c r="H220" s="2"/>
      <c r="I220" s="34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12.75" customHeight="1">
      <c r="A221" s="33"/>
      <c r="B221" s="33"/>
      <c r="C221" s="33"/>
      <c r="D221" s="33"/>
      <c r="E221" s="33"/>
      <c r="F221" s="2"/>
      <c r="G221" s="2"/>
      <c r="H221" s="2"/>
      <c r="I221" s="34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12.75" customHeight="1">
      <c r="A222" s="33"/>
      <c r="B222" s="33"/>
      <c r="C222" s="33"/>
      <c r="D222" s="33"/>
      <c r="E222" s="33"/>
      <c r="F222" s="2"/>
      <c r="G222" s="2"/>
      <c r="H222" s="2"/>
      <c r="I222" s="34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12.75" customHeight="1">
      <c r="A223" s="33"/>
      <c r="B223" s="33"/>
      <c r="C223" s="33"/>
      <c r="D223" s="33"/>
      <c r="E223" s="33"/>
      <c r="F223" s="2"/>
      <c r="G223" s="2"/>
      <c r="H223" s="2"/>
      <c r="I223" s="34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12.75" customHeight="1">
      <c r="A224" s="33"/>
      <c r="B224" s="33"/>
      <c r="C224" s="33"/>
      <c r="D224" s="33"/>
      <c r="E224" s="33"/>
      <c r="F224" s="2"/>
      <c r="G224" s="2"/>
      <c r="H224" s="2"/>
      <c r="I224" s="34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12.75" customHeight="1">
      <c r="A225" s="33"/>
      <c r="B225" s="33"/>
      <c r="C225" s="33"/>
      <c r="D225" s="33"/>
      <c r="E225" s="33"/>
      <c r="F225" s="2"/>
      <c r="G225" s="2"/>
      <c r="H225" s="2"/>
      <c r="I225" s="34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2.75" customHeight="1">
      <c r="A226" s="33"/>
      <c r="B226" s="33"/>
      <c r="C226" s="33"/>
      <c r="D226" s="33"/>
      <c r="E226" s="33"/>
      <c r="F226" s="2"/>
      <c r="G226" s="2"/>
      <c r="H226" s="2"/>
      <c r="I226" s="34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2.75" customHeight="1">
      <c r="A227" s="33"/>
      <c r="B227" s="33"/>
      <c r="C227" s="33"/>
      <c r="D227" s="33"/>
      <c r="E227" s="33"/>
      <c r="F227" s="2"/>
      <c r="G227" s="2"/>
      <c r="H227" s="2"/>
      <c r="I227" s="34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2.75" customHeight="1">
      <c r="A228" s="33"/>
      <c r="B228" s="33"/>
      <c r="C228" s="33"/>
      <c r="D228" s="33"/>
      <c r="E228" s="33"/>
      <c r="F228" s="2"/>
      <c r="G228" s="2"/>
      <c r="H228" s="2"/>
      <c r="I228" s="34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2.75" customHeight="1">
      <c r="A229" s="33"/>
      <c r="B229" s="33"/>
      <c r="C229" s="33"/>
      <c r="D229" s="33"/>
      <c r="E229" s="33"/>
      <c r="F229" s="2"/>
      <c r="G229" s="2"/>
      <c r="H229" s="2"/>
      <c r="I229" s="34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2.75" customHeight="1">
      <c r="A230" s="33"/>
      <c r="B230" s="33"/>
      <c r="C230" s="33"/>
      <c r="D230" s="33"/>
      <c r="E230" s="33"/>
      <c r="F230" s="2"/>
      <c r="G230" s="2"/>
      <c r="H230" s="2"/>
      <c r="I230" s="34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2.75" customHeight="1">
      <c r="A231" s="33"/>
      <c r="B231" s="33"/>
      <c r="C231" s="33"/>
      <c r="D231" s="33"/>
      <c r="E231" s="33"/>
      <c r="F231" s="2"/>
      <c r="G231" s="2"/>
      <c r="H231" s="2"/>
      <c r="I231" s="34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2.75" customHeight="1">
      <c r="A232" s="33"/>
      <c r="B232" s="33"/>
      <c r="C232" s="33"/>
      <c r="D232" s="33"/>
      <c r="E232" s="33"/>
      <c r="F232" s="2"/>
      <c r="G232" s="2"/>
      <c r="H232" s="2"/>
      <c r="I232" s="34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2.75" customHeight="1">
      <c r="A233" s="33"/>
      <c r="B233" s="33"/>
      <c r="C233" s="33"/>
      <c r="D233" s="33"/>
      <c r="E233" s="33"/>
      <c r="F233" s="2"/>
      <c r="G233" s="2"/>
      <c r="H233" s="2"/>
      <c r="I233" s="34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2.75" customHeight="1">
      <c r="A234" s="33"/>
      <c r="B234" s="33"/>
      <c r="C234" s="33"/>
      <c r="D234" s="33"/>
      <c r="E234" s="33"/>
      <c r="F234" s="2"/>
      <c r="G234" s="2"/>
      <c r="H234" s="2"/>
      <c r="I234" s="34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2.75" customHeight="1">
      <c r="A235" s="33"/>
      <c r="B235" s="33"/>
      <c r="C235" s="33"/>
      <c r="D235" s="33"/>
      <c r="E235" s="33"/>
      <c r="F235" s="2"/>
      <c r="G235" s="2"/>
      <c r="H235" s="2"/>
      <c r="I235" s="34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2.75" customHeight="1">
      <c r="A236" s="33"/>
      <c r="B236" s="33"/>
      <c r="C236" s="33"/>
      <c r="D236" s="33"/>
      <c r="E236" s="33"/>
      <c r="F236" s="2"/>
      <c r="G236" s="2"/>
      <c r="H236" s="2"/>
      <c r="I236" s="34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2.75" customHeight="1">
      <c r="A237" s="33"/>
      <c r="B237" s="33"/>
      <c r="C237" s="33"/>
      <c r="D237" s="33"/>
      <c r="E237" s="33"/>
      <c r="F237" s="2"/>
      <c r="G237" s="2"/>
      <c r="H237" s="2"/>
      <c r="I237" s="34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2.75" customHeight="1">
      <c r="A238" s="33"/>
      <c r="B238" s="33"/>
      <c r="C238" s="33"/>
      <c r="D238" s="33"/>
      <c r="E238" s="33"/>
      <c r="F238" s="2"/>
      <c r="G238" s="2"/>
      <c r="H238" s="2"/>
      <c r="I238" s="34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2.75" customHeight="1">
      <c r="A239" s="33"/>
      <c r="B239" s="33"/>
      <c r="C239" s="33"/>
      <c r="D239" s="33"/>
      <c r="E239" s="33"/>
      <c r="F239" s="2"/>
      <c r="G239" s="2"/>
      <c r="H239" s="2"/>
      <c r="I239" s="34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2.75" customHeight="1">
      <c r="A240" s="33"/>
      <c r="B240" s="33"/>
      <c r="C240" s="33"/>
      <c r="D240" s="33"/>
      <c r="E240" s="33"/>
      <c r="F240" s="2"/>
      <c r="G240" s="2"/>
      <c r="H240" s="2"/>
      <c r="I240" s="34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2.75" customHeight="1">
      <c r="A241" s="33"/>
      <c r="B241" s="33"/>
      <c r="C241" s="33"/>
      <c r="D241" s="33"/>
      <c r="E241" s="33"/>
      <c r="F241" s="2"/>
      <c r="G241" s="2"/>
      <c r="H241" s="2"/>
      <c r="I241" s="34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2.75" customHeight="1">
      <c r="A242" s="33"/>
      <c r="B242" s="33"/>
      <c r="C242" s="33"/>
      <c r="D242" s="33"/>
      <c r="E242" s="33"/>
      <c r="F242" s="2"/>
      <c r="G242" s="2"/>
      <c r="H242" s="2"/>
      <c r="I242" s="34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2.75" customHeight="1">
      <c r="A243" s="33"/>
      <c r="B243" s="33"/>
      <c r="C243" s="33"/>
      <c r="D243" s="33"/>
      <c r="E243" s="33"/>
      <c r="F243" s="2"/>
      <c r="G243" s="2"/>
      <c r="H243" s="2"/>
      <c r="I243" s="34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2.75" customHeight="1">
      <c r="A244" s="33"/>
      <c r="B244" s="33"/>
      <c r="C244" s="33"/>
      <c r="D244" s="33"/>
      <c r="E244" s="33"/>
      <c r="F244" s="2"/>
      <c r="G244" s="2"/>
      <c r="H244" s="2"/>
      <c r="I244" s="34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2.75" customHeight="1">
      <c r="A245" s="33"/>
      <c r="B245" s="33"/>
      <c r="C245" s="33"/>
      <c r="D245" s="33"/>
      <c r="E245" s="33"/>
      <c r="F245" s="2"/>
      <c r="G245" s="2"/>
      <c r="H245" s="2"/>
      <c r="I245" s="34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2.75" customHeight="1">
      <c r="A246" s="33"/>
      <c r="B246" s="33"/>
      <c r="C246" s="33"/>
      <c r="D246" s="33"/>
      <c r="E246" s="33"/>
      <c r="F246" s="2"/>
      <c r="G246" s="2"/>
      <c r="H246" s="2"/>
      <c r="I246" s="34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2.75" customHeight="1">
      <c r="A247" s="33"/>
      <c r="B247" s="33"/>
      <c r="C247" s="33"/>
      <c r="D247" s="33"/>
      <c r="E247" s="33"/>
      <c r="F247" s="2"/>
      <c r="G247" s="2"/>
      <c r="H247" s="2"/>
      <c r="I247" s="34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2.75" customHeight="1">
      <c r="A248" s="33"/>
      <c r="B248" s="33"/>
      <c r="C248" s="33"/>
      <c r="D248" s="33"/>
      <c r="E248" s="33"/>
      <c r="F248" s="2"/>
      <c r="G248" s="2"/>
      <c r="H248" s="2"/>
      <c r="I248" s="34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2.75" customHeight="1">
      <c r="A249" s="33"/>
      <c r="B249" s="33"/>
      <c r="C249" s="33"/>
      <c r="D249" s="33"/>
      <c r="E249" s="33"/>
      <c r="F249" s="2"/>
      <c r="G249" s="2"/>
      <c r="H249" s="2"/>
      <c r="I249" s="34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2.75" customHeight="1">
      <c r="A250" s="33"/>
      <c r="B250" s="33"/>
      <c r="C250" s="33"/>
      <c r="D250" s="33"/>
      <c r="E250" s="33"/>
      <c r="F250" s="2"/>
      <c r="G250" s="2"/>
      <c r="H250" s="2"/>
      <c r="I250" s="34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2.75" customHeight="1">
      <c r="A251" s="33"/>
      <c r="B251" s="33"/>
      <c r="C251" s="33"/>
      <c r="D251" s="33"/>
      <c r="E251" s="33"/>
      <c r="F251" s="2"/>
      <c r="G251" s="2"/>
      <c r="H251" s="2"/>
      <c r="I251" s="34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2.75" customHeight="1">
      <c r="A252" s="33"/>
      <c r="B252" s="33"/>
      <c r="C252" s="33"/>
      <c r="D252" s="33"/>
      <c r="E252" s="33"/>
      <c r="F252" s="2"/>
      <c r="G252" s="2"/>
      <c r="H252" s="2"/>
      <c r="I252" s="34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2.75" customHeight="1">
      <c r="A253" s="33"/>
      <c r="B253" s="33"/>
      <c r="C253" s="33"/>
      <c r="D253" s="33"/>
      <c r="E253" s="33"/>
      <c r="F253" s="2"/>
      <c r="G253" s="2"/>
      <c r="H253" s="2"/>
      <c r="I253" s="34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2.75" customHeight="1">
      <c r="A254" s="33"/>
      <c r="B254" s="33"/>
      <c r="C254" s="33"/>
      <c r="D254" s="33"/>
      <c r="E254" s="33"/>
      <c r="F254" s="2"/>
      <c r="G254" s="2"/>
      <c r="H254" s="2"/>
      <c r="I254" s="34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2.75" customHeight="1">
      <c r="A255" s="33"/>
      <c r="B255" s="33"/>
      <c r="C255" s="33"/>
      <c r="D255" s="33"/>
      <c r="E255" s="33"/>
      <c r="F255" s="2"/>
      <c r="G255" s="2"/>
      <c r="H255" s="2"/>
      <c r="I255" s="34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2.75" customHeight="1">
      <c r="A256" s="33"/>
      <c r="B256" s="33"/>
      <c r="C256" s="33"/>
      <c r="D256" s="33"/>
      <c r="E256" s="33"/>
      <c r="F256" s="2"/>
      <c r="G256" s="2"/>
      <c r="H256" s="2"/>
      <c r="I256" s="34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2.75" customHeight="1">
      <c r="A257" s="33"/>
      <c r="B257" s="33"/>
      <c r="C257" s="33"/>
      <c r="D257" s="33"/>
      <c r="E257" s="33"/>
      <c r="F257" s="2"/>
      <c r="G257" s="2"/>
      <c r="H257" s="2"/>
      <c r="I257" s="34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2.75" customHeight="1">
      <c r="A258" s="33"/>
      <c r="B258" s="33"/>
      <c r="C258" s="33"/>
      <c r="D258" s="33"/>
      <c r="E258" s="33"/>
      <c r="F258" s="2"/>
      <c r="G258" s="2"/>
      <c r="H258" s="2"/>
      <c r="I258" s="34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2.75" customHeight="1">
      <c r="A259" s="33"/>
      <c r="B259" s="33"/>
      <c r="C259" s="33"/>
      <c r="D259" s="33"/>
      <c r="E259" s="33"/>
      <c r="F259" s="2"/>
      <c r="G259" s="2"/>
      <c r="H259" s="2"/>
      <c r="I259" s="34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2.75" customHeight="1">
      <c r="A260" s="33"/>
      <c r="B260" s="33"/>
      <c r="C260" s="33"/>
      <c r="D260" s="33"/>
      <c r="E260" s="33"/>
      <c r="F260" s="2"/>
      <c r="G260" s="2"/>
      <c r="H260" s="2"/>
      <c r="I260" s="34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2.75" customHeight="1">
      <c r="A261" s="33"/>
      <c r="B261" s="33"/>
      <c r="C261" s="33"/>
      <c r="D261" s="33"/>
      <c r="E261" s="33"/>
      <c r="F261" s="2"/>
      <c r="G261" s="2"/>
      <c r="H261" s="2"/>
      <c r="I261" s="34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2.75" customHeight="1">
      <c r="A262" s="33"/>
      <c r="B262" s="33"/>
      <c r="C262" s="33"/>
      <c r="D262" s="33"/>
      <c r="E262" s="33"/>
      <c r="F262" s="2"/>
      <c r="G262" s="2"/>
      <c r="H262" s="2"/>
      <c r="I262" s="34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2.75" customHeight="1">
      <c r="A263" s="33"/>
      <c r="B263" s="33"/>
      <c r="C263" s="33"/>
      <c r="D263" s="33"/>
      <c r="E263" s="33"/>
      <c r="F263" s="2"/>
      <c r="G263" s="2"/>
      <c r="H263" s="2"/>
      <c r="I263" s="34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2.75" customHeight="1">
      <c r="A264" s="33"/>
      <c r="B264" s="33"/>
      <c r="C264" s="33"/>
      <c r="D264" s="33"/>
      <c r="E264" s="33"/>
      <c r="F264" s="2"/>
      <c r="G264" s="2"/>
      <c r="H264" s="2"/>
      <c r="I264" s="34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2.75" customHeight="1">
      <c r="A265" s="33"/>
      <c r="B265" s="33"/>
      <c r="C265" s="33"/>
      <c r="D265" s="33"/>
      <c r="E265" s="33"/>
      <c r="F265" s="2"/>
      <c r="G265" s="2"/>
      <c r="H265" s="2"/>
      <c r="I265" s="34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2.75" customHeight="1">
      <c r="A266" s="33"/>
      <c r="B266" s="33"/>
      <c r="C266" s="33"/>
      <c r="D266" s="33"/>
      <c r="E266" s="33"/>
      <c r="F266" s="2"/>
      <c r="G266" s="2"/>
      <c r="H266" s="2"/>
      <c r="I266" s="34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2.75" customHeight="1">
      <c r="A267" s="33"/>
      <c r="B267" s="33"/>
      <c r="C267" s="33"/>
      <c r="D267" s="33"/>
      <c r="E267" s="33"/>
      <c r="F267" s="2"/>
      <c r="G267" s="2"/>
      <c r="H267" s="2"/>
      <c r="I267" s="34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2.75" customHeight="1">
      <c r="A268" s="33"/>
      <c r="B268" s="33"/>
      <c r="C268" s="33"/>
      <c r="D268" s="33"/>
      <c r="E268" s="33"/>
      <c r="F268" s="2"/>
      <c r="G268" s="2"/>
      <c r="H268" s="2"/>
      <c r="I268" s="34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2.75" customHeight="1">
      <c r="A269" s="33"/>
      <c r="B269" s="33"/>
      <c r="C269" s="33"/>
      <c r="D269" s="33"/>
      <c r="E269" s="33"/>
      <c r="F269" s="2"/>
      <c r="G269" s="2"/>
      <c r="H269" s="2"/>
      <c r="I269" s="34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2.75" customHeight="1">
      <c r="A270" s="33"/>
      <c r="B270" s="33"/>
      <c r="C270" s="33"/>
      <c r="D270" s="33"/>
      <c r="E270" s="33"/>
      <c r="F270" s="2"/>
      <c r="G270" s="2"/>
      <c r="H270" s="2"/>
      <c r="I270" s="34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2.75" customHeight="1">
      <c r="A271" s="33"/>
      <c r="B271" s="33"/>
      <c r="C271" s="33"/>
      <c r="D271" s="33"/>
      <c r="E271" s="33"/>
      <c r="F271" s="2"/>
      <c r="G271" s="2"/>
      <c r="H271" s="2"/>
      <c r="I271" s="34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2.75" customHeight="1">
      <c r="A272" s="33"/>
      <c r="B272" s="33"/>
      <c r="C272" s="33"/>
      <c r="D272" s="33"/>
      <c r="E272" s="33"/>
      <c r="F272" s="2"/>
      <c r="G272" s="2"/>
      <c r="H272" s="2"/>
      <c r="I272" s="34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2.75" customHeight="1">
      <c r="A273" s="33"/>
      <c r="B273" s="33"/>
      <c r="C273" s="33"/>
      <c r="D273" s="33"/>
      <c r="E273" s="33"/>
      <c r="F273" s="2"/>
      <c r="G273" s="2"/>
      <c r="H273" s="2"/>
      <c r="I273" s="34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2.75" customHeight="1">
      <c r="A274" s="33"/>
      <c r="B274" s="33"/>
      <c r="C274" s="33"/>
      <c r="D274" s="33"/>
      <c r="E274" s="33"/>
      <c r="F274" s="2"/>
      <c r="G274" s="2"/>
      <c r="H274" s="2"/>
      <c r="I274" s="34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2.75" customHeight="1">
      <c r="A275" s="33"/>
      <c r="B275" s="33"/>
      <c r="C275" s="33"/>
      <c r="D275" s="33"/>
      <c r="E275" s="33"/>
      <c r="F275" s="2"/>
      <c r="G275" s="2"/>
      <c r="H275" s="2"/>
      <c r="I275" s="34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2.75" customHeight="1">
      <c r="A276" s="33"/>
      <c r="B276" s="33"/>
      <c r="C276" s="33"/>
      <c r="D276" s="33"/>
      <c r="E276" s="33"/>
      <c r="F276" s="2"/>
      <c r="G276" s="2"/>
      <c r="H276" s="2"/>
      <c r="I276" s="34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2.75" customHeight="1">
      <c r="A277" s="33"/>
      <c r="B277" s="33"/>
      <c r="C277" s="33"/>
      <c r="D277" s="33"/>
      <c r="E277" s="33"/>
      <c r="F277" s="2"/>
      <c r="G277" s="2"/>
      <c r="H277" s="2"/>
      <c r="I277" s="34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2.75" customHeight="1">
      <c r="A278" s="33"/>
      <c r="B278" s="33"/>
      <c r="C278" s="33"/>
      <c r="D278" s="33"/>
      <c r="E278" s="33"/>
      <c r="F278" s="2"/>
      <c r="G278" s="2"/>
      <c r="H278" s="2"/>
      <c r="I278" s="34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2.75" customHeight="1">
      <c r="A279" s="33"/>
      <c r="B279" s="33"/>
      <c r="C279" s="33"/>
      <c r="D279" s="33"/>
      <c r="E279" s="33"/>
      <c r="F279" s="2"/>
      <c r="G279" s="2"/>
      <c r="H279" s="2"/>
      <c r="I279" s="34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2.75" customHeight="1">
      <c r="A280" s="33"/>
      <c r="B280" s="33"/>
      <c r="C280" s="33"/>
      <c r="D280" s="33"/>
      <c r="E280" s="33"/>
      <c r="F280" s="2"/>
      <c r="G280" s="2"/>
      <c r="H280" s="2"/>
      <c r="I280" s="34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2.75" customHeight="1">
      <c r="A281" s="33"/>
      <c r="B281" s="33"/>
      <c r="C281" s="33"/>
      <c r="D281" s="33"/>
      <c r="E281" s="33"/>
      <c r="F281" s="2"/>
      <c r="G281" s="2"/>
      <c r="H281" s="2"/>
      <c r="I281" s="34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2.75" customHeight="1">
      <c r="A282" s="33"/>
      <c r="B282" s="33"/>
      <c r="C282" s="33"/>
      <c r="D282" s="33"/>
      <c r="E282" s="33"/>
      <c r="F282" s="2"/>
      <c r="G282" s="2"/>
      <c r="H282" s="2"/>
      <c r="I282" s="34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2.75" customHeight="1">
      <c r="A283" s="33"/>
      <c r="B283" s="33"/>
      <c r="C283" s="33"/>
      <c r="D283" s="33"/>
      <c r="E283" s="33"/>
      <c r="F283" s="2"/>
      <c r="G283" s="2"/>
      <c r="H283" s="2"/>
      <c r="I283" s="34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2.75" customHeight="1">
      <c r="A284" s="33"/>
      <c r="B284" s="33"/>
      <c r="C284" s="33"/>
      <c r="D284" s="33"/>
      <c r="E284" s="33"/>
      <c r="F284" s="2"/>
      <c r="G284" s="2"/>
      <c r="H284" s="2"/>
      <c r="I284" s="34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2.75" customHeight="1">
      <c r="A285" s="33"/>
      <c r="B285" s="33"/>
      <c r="C285" s="33"/>
      <c r="D285" s="33"/>
      <c r="E285" s="33"/>
      <c r="F285" s="2"/>
      <c r="G285" s="2"/>
      <c r="H285" s="2"/>
      <c r="I285" s="34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2.75" customHeight="1">
      <c r="A286" s="33"/>
      <c r="B286" s="33"/>
      <c r="C286" s="33"/>
      <c r="D286" s="33"/>
      <c r="E286" s="33"/>
      <c r="F286" s="2"/>
      <c r="G286" s="2"/>
      <c r="H286" s="2"/>
      <c r="I286" s="34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2.75" customHeight="1">
      <c r="A287" s="33"/>
      <c r="B287" s="33"/>
      <c r="C287" s="33"/>
      <c r="D287" s="33"/>
      <c r="E287" s="33"/>
      <c r="F287" s="2"/>
      <c r="G287" s="2"/>
      <c r="H287" s="2"/>
      <c r="I287" s="34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2.75" customHeight="1">
      <c r="A288" s="33"/>
      <c r="B288" s="33"/>
      <c r="C288" s="33"/>
      <c r="D288" s="33"/>
      <c r="E288" s="33"/>
      <c r="F288" s="2"/>
      <c r="G288" s="2"/>
      <c r="H288" s="2"/>
      <c r="I288" s="34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2.75" customHeight="1">
      <c r="A289" s="33"/>
      <c r="B289" s="33"/>
      <c r="C289" s="33"/>
      <c r="D289" s="33"/>
      <c r="E289" s="33"/>
      <c r="F289" s="2"/>
      <c r="G289" s="2"/>
      <c r="H289" s="2"/>
      <c r="I289" s="34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2.75" customHeight="1">
      <c r="A290" s="33"/>
      <c r="B290" s="33"/>
      <c r="C290" s="33"/>
      <c r="D290" s="33"/>
      <c r="E290" s="33"/>
      <c r="F290" s="2"/>
      <c r="G290" s="2"/>
      <c r="H290" s="2"/>
      <c r="I290" s="34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2.75" customHeight="1">
      <c r="A291" s="33"/>
      <c r="B291" s="33"/>
      <c r="C291" s="33"/>
      <c r="D291" s="33"/>
      <c r="E291" s="33"/>
      <c r="F291" s="2"/>
      <c r="G291" s="2"/>
      <c r="H291" s="2"/>
      <c r="I291" s="34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2.75" customHeight="1">
      <c r="A292" s="33"/>
      <c r="B292" s="33"/>
      <c r="C292" s="33"/>
      <c r="D292" s="33"/>
      <c r="E292" s="33"/>
      <c r="F292" s="2"/>
      <c r="G292" s="2"/>
      <c r="H292" s="2"/>
      <c r="I292" s="34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2.75" customHeight="1">
      <c r="A293" s="33"/>
      <c r="B293" s="33"/>
      <c r="C293" s="33"/>
      <c r="D293" s="33"/>
      <c r="E293" s="33"/>
      <c r="F293" s="2"/>
      <c r="G293" s="2"/>
      <c r="H293" s="2"/>
      <c r="I293" s="34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2.75" customHeight="1">
      <c r="A294" s="33"/>
      <c r="B294" s="33"/>
      <c r="C294" s="33"/>
      <c r="D294" s="33"/>
      <c r="E294" s="33"/>
      <c r="F294" s="2"/>
      <c r="G294" s="2"/>
      <c r="H294" s="2"/>
      <c r="I294" s="34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2.75" customHeight="1">
      <c r="A295" s="33"/>
      <c r="B295" s="33"/>
      <c r="C295" s="33"/>
      <c r="D295" s="33"/>
      <c r="E295" s="33"/>
      <c r="F295" s="2"/>
      <c r="G295" s="2"/>
      <c r="H295" s="2"/>
      <c r="I295" s="34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2.75" customHeight="1">
      <c r="A296" s="33"/>
      <c r="B296" s="33"/>
      <c r="C296" s="33"/>
      <c r="D296" s="33"/>
      <c r="E296" s="33"/>
      <c r="F296" s="2"/>
      <c r="G296" s="2"/>
      <c r="H296" s="2"/>
      <c r="I296" s="34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2.75" customHeight="1">
      <c r="A297" s="33"/>
      <c r="B297" s="33"/>
      <c r="C297" s="33"/>
      <c r="D297" s="33"/>
      <c r="E297" s="33"/>
      <c r="F297" s="2"/>
      <c r="G297" s="2"/>
      <c r="H297" s="2"/>
      <c r="I297" s="34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2.75" customHeight="1">
      <c r="A298" s="33"/>
      <c r="B298" s="33"/>
      <c r="C298" s="33"/>
      <c r="D298" s="33"/>
      <c r="E298" s="33"/>
      <c r="F298" s="2"/>
      <c r="G298" s="2"/>
      <c r="H298" s="2"/>
      <c r="I298" s="34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2.75" customHeight="1">
      <c r="A299" s="33"/>
      <c r="B299" s="33"/>
      <c r="C299" s="33"/>
      <c r="D299" s="33"/>
      <c r="E299" s="33"/>
      <c r="F299" s="2"/>
      <c r="G299" s="2"/>
      <c r="H299" s="2"/>
      <c r="I299" s="34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2.75" customHeight="1">
      <c r="A300" s="33"/>
      <c r="B300" s="33"/>
      <c r="C300" s="33"/>
      <c r="D300" s="33"/>
      <c r="E300" s="33"/>
      <c r="F300" s="2"/>
      <c r="G300" s="2"/>
      <c r="H300" s="2"/>
      <c r="I300" s="34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2.75" customHeight="1">
      <c r="A301" s="33"/>
      <c r="B301" s="33"/>
      <c r="C301" s="33"/>
      <c r="D301" s="33"/>
      <c r="E301" s="33"/>
      <c r="F301" s="2"/>
      <c r="G301" s="2"/>
      <c r="H301" s="2"/>
      <c r="I301" s="34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2.75" customHeight="1">
      <c r="A302" s="33"/>
      <c r="B302" s="33"/>
      <c r="C302" s="33"/>
      <c r="D302" s="33"/>
      <c r="E302" s="33"/>
      <c r="F302" s="2"/>
      <c r="G302" s="2"/>
      <c r="H302" s="2"/>
      <c r="I302" s="34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2.75" customHeight="1">
      <c r="A303" s="33"/>
      <c r="B303" s="33"/>
      <c r="C303" s="33"/>
      <c r="D303" s="33"/>
      <c r="E303" s="33"/>
      <c r="F303" s="2"/>
      <c r="G303" s="2"/>
      <c r="H303" s="2"/>
      <c r="I303" s="34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2.75" customHeight="1">
      <c r="A304" s="33"/>
      <c r="B304" s="33"/>
      <c r="C304" s="33"/>
      <c r="D304" s="33"/>
      <c r="E304" s="33"/>
      <c r="F304" s="2"/>
      <c r="G304" s="2"/>
      <c r="H304" s="2"/>
      <c r="I304" s="34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2.75" customHeight="1">
      <c r="A305" s="33"/>
      <c r="B305" s="33"/>
      <c r="C305" s="33"/>
      <c r="D305" s="33"/>
      <c r="E305" s="33"/>
      <c r="F305" s="2"/>
      <c r="G305" s="2"/>
      <c r="H305" s="2"/>
      <c r="I305" s="34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2.75" customHeight="1">
      <c r="A306" s="33"/>
      <c r="B306" s="33"/>
      <c r="C306" s="33"/>
      <c r="D306" s="33"/>
      <c r="E306" s="33"/>
      <c r="F306" s="2"/>
      <c r="G306" s="2"/>
      <c r="H306" s="2"/>
      <c r="I306" s="34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2.75" customHeight="1">
      <c r="A307" s="33"/>
      <c r="B307" s="33"/>
      <c r="C307" s="33"/>
      <c r="D307" s="33"/>
      <c r="E307" s="33"/>
      <c r="F307" s="2"/>
      <c r="G307" s="2"/>
      <c r="H307" s="2"/>
      <c r="I307" s="34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2.75" customHeight="1">
      <c r="A308" s="33"/>
      <c r="B308" s="33"/>
      <c r="C308" s="33"/>
      <c r="D308" s="33"/>
      <c r="E308" s="33"/>
      <c r="F308" s="2"/>
      <c r="G308" s="2"/>
      <c r="H308" s="2"/>
      <c r="I308" s="34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2.75" customHeight="1">
      <c r="A309" s="33"/>
      <c r="B309" s="33"/>
      <c r="C309" s="33"/>
      <c r="D309" s="33"/>
      <c r="E309" s="33"/>
      <c r="F309" s="2"/>
      <c r="G309" s="2"/>
      <c r="H309" s="2"/>
      <c r="I309" s="34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2.75" customHeight="1">
      <c r="A310" s="33"/>
      <c r="B310" s="33"/>
      <c r="C310" s="33"/>
      <c r="D310" s="33"/>
      <c r="E310" s="33"/>
      <c r="F310" s="2"/>
      <c r="G310" s="2"/>
      <c r="H310" s="2"/>
      <c r="I310" s="34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2.75" customHeight="1">
      <c r="A311" s="33"/>
      <c r="B311" s="33"/>
      <c r="C311" s="33"/>
      <c r="D311" s="33"/>
      <c r="E311" s="33"/>
      <c r="F311" s="2"/>
      <c r="G311" s="2"/>
      <c r="H311" s="2"/>
      <c r="I311" s="34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2.75" customHeight="1">
      <c r="A312" s="33"/>
      <c r="B312" s="33"/>
      <c r="C312" s="33"/>
      <c r="D312" s="33"/>
      <c r="E312" s="33"/>
      <c r="F312" s="2"/>
      <c r="G312" s="2"/>
      <c r="H312" s="2"/>
      <c r="I312" s="34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2.75" customHeight="1">
      <c r="A313" s="33"/>
      <c r="B313" s="33"/>
      <c r="C313" s="33"/>
      <c r="D313" s="33"/>
      <c r="E313" s="33"/>
      <c r="F313" s="2"/>
      <c r="G313" s="2"/>
      <c r="H313" s="2"/>
      <c r="I313" s="34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2.75" customHeight="1">
      <c r="A314" s="33"/>
      <c r="B314" s="33"/>
      <c r="C314" s="33"/>
      <c r="D314" s="33"/>
      <c r="E314" s="33"/>
      <c r="F314" s="2"/>
      <c r="G314" s="2"/>
      <c r="H314" s="2"/>
      <c r="I314" s="34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2.75" customHeight="1">
      <c r="A315" s="33"/>
      <c r="B315" s="33"/>
      <c r="C315" s="33"/>
      <c r="D315" s="33"/>
      <c r="E315" s="33"/>
      <c r="F315" s="2"/>
      <c r="G315" s="2"/>
      <c r="H315" s="2"/>
      <c r="I315" s="34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2.75" customHeight="1">
      <c r="A316" s="33"/>
      <c r="B316" s="33"/>
      <c r="C316" s="33"/>
      <c r="D316" s="33"/>
      <c r="E316" s="33"/>
      <c r="F316" s="2"/>
      <c r="G316" s="2"/>
      <c r="H316" s="2"/>
      <c r="I316" s="34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2.75" customHeight="1">
      <c r="A317" s="33"/>
      <c r="B317" s="33"/>
      <c r="C317" s="33"/>
      <c r="D317" s="33"/>
      <c r="E317" s="33"/>
      <c r="F317" s="2"/>
      <c r="G317" s="2"/>
      <c r="H317" s="2"/>
      <c r="I317" s="34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2.75" customHeight="1">
      <c r="A318" s="33"/>
      <c r="B318" s="33"/>
      <c r="C318" s="33"/>
      <c r="D318" s="33"/>
      <c r="E318" s="33"/>
      <c r="F318" s="2"/>
      <c r="G318" s="2"/>
      <c r="H318" s="2"/>
      <c r="I318" s="34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2.75" customHeight="1">
      <c r="A319" s="33"/>
      <c r="B319" s="33"/>
      <c r="C319" s="33"/>
      <c r="D319" s="33"/>
      <c r="E319" s="33"/>
      <c r="F319" s="2"/>
      <c r="G319" s="2"/>
      <c r="H319" s="2"/>
      <c r="I319" s="34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2.75" customHeight="1">
      <c r="A320" s="33"/>
      <c r="B320" s="33"/>
      <c r="C320" s="33"/>
      <c r="D320" s="33"/>
      <c r="E320" s="33"/>
      <c r="F320" s="2"/>
      <c r="G320" s="2"/>
      <c r="H320" s="2"/>
      <c r="I320" s="34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2.75" customHeight="1">
      <c r="A321" s="33"/>
      <c r="B321" s="33"/>
      <c r="C321" s="33"/>
      <c r="D321" s="33"/>
      <c r="E321" s="33"/>
      <c r="F321" s="2"/>
      <c r="G321" s="2"/>
      <c r="H321" s="2"/>
      <c r="I321" s="34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2.75" customHeight="1">
      <c r="A322" s="33"/>
      <c r="B322" s="33"/>
      <c r="C322" s="33"/>
      <c r="D322" s="33"/>
      <c r="E322" s="33"/>
      <c r="F322" s="2"/>
      <c r="G322" s="2"/>
      <c r="H322" s="2"/>
      <c r="I322" s="34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2.75" customHeight="1">
      <c r="A323" s="33"/>
      <c r="B323" s="33"/>
      <c r="C323" s="33"/>
      <c r="D323" s="33"/>
      <c r="E323" s="33"/>
      <c r="F323" s="2"/>
      <c r="G323" s="2"/>
      <c r="H323" s="2"/>
      <c r="I323" s="34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2.75" customHeight="1">
      <c r="A324" s="33"/>
      <c r="B324" s="33"/>
      <c r="C324" s="33"/>
      <c r="D324" s="33"/>
      <c r="E324" s="33"/>
      <c r="F324" s="2"/>
      <c r="G324" s="2"/>
      <c r="H324" s="2"/>
      <c r="I324" s="34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2.75" customHeight="1">
      <c r="A325" s="33"/>
      <c r="B325" s="33"/>
      <c r="C325" s="33"/>
      <c r="D325" s="33"/>
      <c r="E325" s="33"/>
      <c r="F325" s="2"/>
      <c r="G325" s="2"/>
      <c r="H325" s="2"/>
      <c r="I325" s="34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2.75" customHeight="1">
      <c r="A326" s="33"/>
      <c r="B326" s="33"/>
      <c r="C326" s="33"/>
      <c r="D326" s="33"/>
      <c r="E326" s="33"/>
      <c r="F326" s="2"/>
      <c r="G326" s="2"/>
      <c r="H326" s="2"/>
      <c r="I326" s="34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2.75" customHeight="1">
      <c r="A327" s="33"/>
      <c r="B327" s="33"/>
      <c r="C327" s="33"/>
      <c r="D327" s="33"/>
      <c r="E327" s="33"/>
      <c r="F327" s="2"/>
      <c r="G327" s="2"/>
      <c r="H327" s="2"/>
      <c r="I327" s="34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2.75" customHeight="1">
      <c r="A328" s="33"/>
      <c r="B328" s="33"/>
      <c r="C328" s="33"/>
      <c r="D328" s="33"/>
      <c r="E328" s="33"/>
      <c r="F328" s="2"/>
      <c r="G328" s="2"/>
      <c r="H328" s="2"/>
      <c r="I328" s="34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2.75" customHeight="1">
      <c r="A329" s="33"/>
      <c r="B329" s="33"/>
      <c r="C329" s="33"/>
      <c r="D329" s="33"/>
      <c r="E329" s="33"/>
      <c r="F329" s="2"/>
      <c r="G329" s="2"/>
      <c r="H329" s="2"/>
      <c r="I329" s="34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2.75" customHeight="1">
      <c r="A330" s="33"/>
      <c r="B330" s="33"/>
      <c r="C330" s="33"/>
      <c r="D330" s="33"/>
      <c r="E330" s="33"/>
      <c r="F330" s="2"/>
      <c r="G330" s="2"/>
      <c r="H330" s="2"/>
      <c r="I330" s="34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2.75" customHeight="1">
      <c r="A331" s="33"/>
      <c r="B331" s="33"/>
      <c r="C331" s="33"/>
      <c r="D331" s="33"/>
      <c r="E331" s="33"/>
      <c r="F331" s="2"/>
      <c r="G331" s="2"/>
      <c r="H331" s="2"/>
      <c r="I331" s="34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2.75" customHeight="1">
      <c r="A332" s="33"/>
      <c r="B332" s="33"/>
      <c r="C332" s="33"/>
      <c r="D332" s="33"/>
      <c r="E332" s="33"/>
      <c r="F332" s="2"/>
      <c r="G332" s="2"/>
      <c r="H332" s="2"/>
      <c r="I332" s="34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2.75" customHeight="1">
      <c r="A333" s="33"/>
      <c r="B333" s="33"/>
      <c r="C333" s="33"/>
      <c r="D333" s="33"/>
      <c r="E333" s="33"/>
      <c r="F333" s="2"/>
      <c r="G333" s="2"/>
      <c r="H333" s="2"/>
      <c r="I333" s="34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2.75" customHeight="1">
      <c r="A334" s="33"/>
      <c r="B334" s="33"/>
      <c r="C334" s="33"/>
      <c r="D334" s="33"/>
      <c r="E334" s="33"/>
      <c r="F334" s="2"/>
      <c r="G334" s="2"/>
      <c r="H334" s="2"/>
      <c r="I334" s="34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2.75" customHeight="1">
      <c r="A335" s="33"/>
      <c r="B335" s="33"/>
      <c r="C335" s="33"/>
      <c r="D335" s="33"/>
      <c r="E335" s="33"/>
      <c r="F335" s="2"/>
      <c r="G335" s="2"/>
      <c r="H335" s="2"/>
      <c r="I335" s="34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2.75" customHeight="1">
      <c r="A336" s="33"/>
      <c r="B336" s="33"/>
      <c r="C336" s="33"/>
      <c r="D336" s="33"/>
      <c r="E336" s="33"/>
      <c r="F336" s="2"/>
      <c r="G336" s="2"/>
      <c r="H336" s="2"/>
      <c r="I336" s="34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2.75" customHeight="1">
      <c r="A337" s="33"/>
      <c r="B337" s="33"/>
      <c r="C337" s="33"/>
      <c r="D337" s="33"/>
      <c r="E337" s="33"/>
      <c r="F337" s="2"/>
      <c r="G337" s="2"/>
      <c r="H337" s="2"/>
      <c r="I337" s="34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2.75" customHeight="1">
      <c r="A338" s="33"/>
      <c r="B338" s="33"/>
      <c r="C338" s="33"/>
      <c r="D338" s="33"/>
      <c r="E338" s="33"/>
      <c r="F338" s="2"/>
      <c r="G338" s="2"/>
      <c r="H338" s="2"/>
      <c r="I338" s="34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2.75" customHeight="1">
      <c r="A339" s="33"/>
      <c r="B339" s="33"/>
      <c r="C339" s="33"/>
      <c r="D339" s="33"/>
      <c r="E339" s="33"/>
      <c r="F339" s="2"/>
      <c r="G339" s="2"/>
      <c r="H339" s="2"/>
      <c r="I339" s="34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2.75" customHeight="1">
      <c r="A340" s="33"/>
      <c r="B340" s="33"/>
      <c r="C340" s="33"/>
      <c r="D340" s="33"/>
      <c r="E340" s="33"/>
      <c r="F340" s="2"/>
      <c r="G340" s="2"/>
      <c r="H340" s="2"/>
      <c r="I340" s="34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2.75" customHeight="1">
      <c r="A341" s="33"/>
      <c r="B341" s="33"/>
      <c r="C341" s="33"/>
      <c r="D341" s="33"/>
      <c r="E341" s="33"/>
      <c r="F341" s="2"/>
      <c r="G341" s="2"/>
      <c r="H341" s="2"/>
      <c r="I341" s="34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2.75" customHeight="1">
      <c r="A342" s="33"/>
      <c r="B342" s="33"/>
      <c r="C342" s="33"/>
      <c r="D342" s="33"/>
      <c r="E342" s="33"/>
      <c r="F342" s="2"/>
      <c r="G342" s="2"/>
      <c r="H342" s="2"/>
      <c r="I342" s="34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2.75" customHeight="1">
      <c r="A343" s="33"/>
      <c r="B343" s="33"/>
      <c r="C343" s="33"/>
      <c r="D343" s="33"/>
      <c r="E343" s="33"/>
      <c r="F343" s="2"/>
      <c r="G343" s="2"/>
      <c r="H343" s="2"/>
      <c r="I343" s="34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2.75" customHeight="1">
      <c r="A344" s="33"/>
      <c r="B344" s="33"/>
      <c r="C344" s="33"/>
      <c r="D344" s="33"/>
      <c r="E344" s="33"/>
      <c r="F344" s="2"/>
      <c r="G344" s="2"/>
      <c r="H344" s="2"/>
      <c r="I344" s="34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2.75" customHeight="1">
      <c r="A345" s="33"/>
      <c r="B345" s="33"/>
      <c r="C345" s="33"/>
      <c r="D345" s="33"/>
      <c r="E345" s="33"/>
      <c r="F345" s="2"/>
      <c r="G345" s="2"/>
      <c r="H345" s="2"/>
      <c r="I345" s="34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2.75" customHeight="1">
      <c r="A346" s="33"/>
      <c r="B346" s="33"/>
      <c r="C346" s="33"/>
      <c r="D346" s="33"/>
      <c r="E346" s="33"/>
      <c r="F346" s="2"/>
      <c r="G346" s="2"/>
      <c r="H346" s="2"/>
      <c r="I346" s="34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2.75" customHeight="1">
      <c r="A347" s="33"/>
      <c r="B347" s="33"/>
      <c r="C347" s="33"/>
      <c r="D347" s="33"/>
      <c r="E347" s="33"/>
      <c r="F347" s="2"/>
      <c r="G347" s="2"/>
      <c r="H347" s="2"/>
      <c r="I347" s="34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2.75" customHeight="1">
      <c r="A348" s="33"/>
      <c r="B348" s="33"/>
      <c r="C348" s="33"/>
      <c r="D348" s="33"/>
      <c r="E348" s="33"/>
      <c r="F348" s="2"/>
      <c r="G348" s="2"/>
      <c r="H348" s="2"/>
      <c r="I348" s="34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2.75" customHeight="1">
      <c r="A349" s="33"/>
      <c r="B349" s="33"/>
      <c r="C349" s="33"/>
      <c r="D349" s="33"/>
      <c r="E349" s="33"/>
      <c r="F349" s="2"/>
      <c r="G349" s="2"/>
      <c r="H349" s="2"/>
      <c r="I349" s="34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2.75" customHeight="1">
      <c r="A350" s="33"/>
      <c r="B350" s="33"/>
      <c r="C350" s="33"/>
      <c r="D350" s="33"/>
      <c r="E350" s="33"/>
      <c r="F350" s="2"/>
      <c r="G350" s="2"/>
      <c r="H350" s="2"/>
      <c r="I350" s="34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2.75" customHeight="1">
      <c r="A351" s="33"/>
      <c r="B351" s="33"/>
      <c r="C351" s="33"/>
      <c r="D351" s="33"/>
      <c r="E351" s="33"/>
      <c r="F351" s="2"/>
      <c r="G351" s="2"/>
      <c r="H351" s="2"/>
      <c r="I351" s="34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2.75" customHeight="1">
      <c r="A352" s="33"/>
      <c r="B352" s="33"/>
      <c r="C352" s="33"/>
      <c r="D352" s="33"/>
      <c r="E352" s="33"/>
      <c r="F352" s="2"/>
      <c r="G352" s="2"/>
      <c r="H352" s="2"/>
      <c r="I352" s="34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2.75" customHeight="1">
      <c r="A353" s="33"/>
      <c r="B353" s="33"/>
      <c r="C353" s="33"/>
      <c r="D353" s="33"/>
      <c r="E353" s="33"/>
      <c r="F353" s="2"/>
      <c r="G353" s="2"/>
      <c r="H353" s="2"/>
      <c r="I353" s="34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2.75" customHeight="1">
      <c r="A354" s="33"/>
      <c r="B354" s="33"/>
      <c r="C354" s="33"/>
      <c r="D354" s="33"/>
      <c r="E354" s="33"/>
      <c r="F354" s="2"/>
      <c r="G354" s="2"/>
      <c r="H354" s="2"/>
      <c r="I354" s="34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2.75" customHeight="1">
      <c r="A355" s="33"/>
      <c r="B355" s="33"/>
      <c r="C355" s="33"/>
      <c r="D355" s="33"/>
      <c r="E355" s="33"/>
      <c r="F355" s="2"/>
      <c r="G355" s="2"/>
      <c r="H355" s="2"/>
      <c r="I355" s="34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2.75" customHeight="1">
      <c r="A356" s="33"/>
      <c r="B356" s="33"/>
      <c r="C356" s="33"/>
      <c r="D356" s="33"/>
      <c r="E356" s="33"/>
      <c r="F356" s="2"/>
      <c r="G356" s="2"/>
      <c r="H356" s="2"/>
      <c r="I356" s="34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2.75" customHeight="1">
      <c r="A357" s="33"/>
      <c r="B357" s="33"/>
      <c r="C357" s="33"/>
      <c r="D357" s="33"/>
      <c r="E357" s="33"/>
      <c r="F357" s="2"/>
      <c r="G357" s="2"/>
      <c r="H357" s="2"/>
      <c r="I357" s="34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2.75" customHeight="1">
      <c r="A358" s="33"/>
      <c r="B358" s="33"/>
      <c r="C358" s="33"/>
      <c r="D358" s="33"/>
      <c r="E358" s="33"/>
      <c r="F358" s="2"/>
      <c r="G358" s="2"/>
      <c r="H358" s="2"/>
      <c r="I358" s="34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2.75" customHeight="1">
      <c r="A359" s="33"/>
      <c r="B359" s="33"/>
      <c r="C359" s="33"/>
      <c r="D359" s="33"/>
      <c r="E359" s="33"/>
      <c r="F359" s="2"/>
      <c r="G359" s="2"/>
      <c r="H359" s="2"/>
      <c r="I359" s="34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2.75" customHeight="1">
      <c r="A360" s="33"/>
      <c r="B360" s="33"/>
      <c r="C360" s="33"/>
      <c r="D360" s="33"/>
      <c r="E360" s="33"/>
      <c r="F360" s="2"/>
      <c r="G360" s="2"/>
      <c r="H360" s="2"/>
      <c r="I360" s="34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2.75" customHeight="1">
      <c r="A361" s="33"/>
      <c r="B361" s="33"/>
      <c r="C361" s="33"/>
      <c r="D361" s="33"/>
      <c r="E361" s="33"/>
      <c r="F361" s="2"/>
      <c r="G361" s="2"/>
      <c r="H361" s="2"/>
      <c r="I361" s="34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2.75" customHeight="1">
      <c r="A362" s="33"/>
      <c r="B362" s="33"/>
      <c r="C362" s="33"/>
      <c r="D362" s="33"/>
      <c r="E362" s="33"/>
      <c r="F362" s="2"/>
      <c r="G362" s="2"/>
      <c r="H362" s="2"/>
      <c r="I362" s="34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2.75" customHeight="1">
      <c r="A363" s="33"/>
      <c r="B363" s="33"/>
      <c r="C363" s="33"/>
      <c r="D363" s="33"/>
      <c r="E363" s="33"/>
      <c r="F363" s="2"/>
      <c r="G363" s="2"/>
      <c r="H363" s="2"/>
      <c r="I363" s="34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2.75" customHeight="1">
      <c r="A364" s="33"/>
      <c r="B364" s="33"/>
      <c r="C364" s="33"/>
      <c r="D364" s="33"/>
      <c r="E364" s="33"/>
      <c r="F364" s="2"/>
      <c r="G364" s="2"/>
      <c r="H364" s="2"/>
      <c r="I364" s="34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2.75" customHeight="1">
      <c r="A365" s="33"/>
      <c r="B365" s="33"/>
      <c r="C365" s="33"/>
      <c r="D365" s="33"/>
      <c r="E365" s="33"/>
      <c r="F365" s="2"/>
      <c r="G365" s="2"/>
      <c r="H365" s="2"/>
      <c r="I365" s="34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2.75" customHeight="1">
      <c r="A366" s="33"/>
      <c r="B366" s="33"/>
      <c r="C366" s="33"/>
      <c r="D366" s="33"/>
      <c r="E366" s="33"/>
      <c r="F366" s="2"/>
      <c r="G366" s="2"/>
      <c r="H366" s="2"/>
      <c r="I366" s="34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2.75" customHeight="1">
      <c r="A367" s="33"/>
      <c r="B367" s="33"/>
      <c r="C367" s="33"/>
      <c r="D367" s="33"/>
      <c r="E367" s="33"/>
      <c r="F367" s="2"/>
      <c r="G367" s="2"/>
      <c r="H367" s="2"/>
      <c r="I367" s="34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2.75" customHeight="1">
      <c r="A368" s="33"/>
      <c r="B368" s="33"/>
      <c r="C368" s="33"/>
      <c r="D368" s="33"/>
      <c r="E368" s="33"/>
      <c r="F368" s="2"/>
      <c r="G368" s="2"/>
      <c r="H368" s="2"/>
      <c r="I368" s="34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2.75" customHeight="1">
      <c r="A369" s="33"/>
      <c r="B369" s="33"/>
      <c r="C369" s="33"/>
      <c r="D369" s="33"/>
      <c r="E369" s="33"/>
      <c r="F369" s="2"/>
      <c r="G369" s="2"/>
      <c r="H369" s="2"/>
      <c r="I369" s="34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2.75" customHeight="1">
      <c r="A370" s="33"/>
      <c r="B370" s="33"/>
      <c r="C370" s="33"/>
      <c r="D370" s="33"/>
      <c r="E370" s="33"/>
      <c r="F370" s="2"/>
      <c r="G370" s="2"/>
      <c r="H370" s="2"/>
      <c r="I370" s="34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2.75" customHeight="1">
      <c r="A371" s="33"/>
      <c r="B371" s="33"/>
      <c r="C371" s="33"/>
      <c r="D371" s="33"/>
      <c r="E371" s="33"/>
      <c r="F371" s="2"/>
      <c r="G371" s="2"/>
      <c r="H371" s="2"/>
      <c r="I371" s="34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2.75" customHeight="1">
      <c r="A372" s="33"/>
      <c r="B372" s="33"/>
      <c r="C372" s="33"/>
      <c r="D372" s="33"/>
      <c r="E372" s="33"/>
      <c r="F372" s="2"/>
      <c r="G372" s="2"/>
      <c r="H372" s="2"/>
      <c r="I372" s="34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2.75" customHeight="1">
      <c r="A373" s="33"/>
      <c r="B373" s="33"/>
      <c r="C373" s="33"/>
      <c r="D373" s="33"/>
      <c r="E373" s="33"/>
      <c r="F373" s="2"/>
      <c r="G373" s="2"/>
      <c r="H373" s="2"/>
      <c r="I373" s="34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2.75" customHeight="1">
      <c r="A374" s="33"/>
      <c r="B374" s="33"/>
      <c r="C374" s="33"/>
      <c r="D374" s="33"/>
      <c r="E374" s="33"/>
      <c r="F374" s="2"/>
      <c r="G374" s="2"/>
      <c r="H374" s="2"/>
      <c r="I374" s="34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2.75" customHeight="1">
      <c r="A375" s="33"/>
      <c r="B375" s="33"/>
      <c r="C375" s="33"/>
      <c r="D375" s="33"/>
      <c r="E375" s="33"/>
      <c r="F375" s="2"/>
      <c r="G375" s="2"/>
      <c r="H375" s="2"/>
      <c r="I375" s="34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2.75" customHeight="1">
      <c r="A376" s="33"/>
      <c r="B376" s="33"/>
      <c r="C376" s="33"/>
      <c r="D376" s="33"/>
      <c r="E376" s="33"/>
      <c r="F376" s="2"/>
      <c r="G376" s="2"/>
      <c r="H376" s="2"/>
      <c r="I376" s="34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2.75" customHeight="1">
      <c r="A377" s="33"/>
      <c r="B377" s="33"/>
      <c r="C377" s="33"/>
      <c r="D377" s="33"/>
      <c r="E377" s="33"/>
      <c r="F377" s="2"/>
      <c r="G377" s="2"/>
      <c r="H377" s="2"/>
      <c r="I377" s="34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2.75" customHeight="1">
      <c r="A378" s="33"/>
      <c r="B378" s="33"/>
      <c r="C378" s="33"/>
      <c r="D378" s="33"/>
      <c r="E378" s="33"/>
      <c r="F378" s="2"/>
      <c r="G378" s="2"/>
      <c r="H378" s="2"/>
      <c r="I378" s="34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2.75" customHeight="1">
      <c r="A379" s="33"/>
      <c r="B379" s="33"/>
      <c r="C379" s="33"/>
      <c r="D379" s="33"/>
      <c r="E379" s="33"/>
      <c r="F379" s="2"/>
      <c r="G379" s="2"/>
      <c r="H379" s="2"/>
      <c r="I379" s="34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2.75" customHeight="1">
      <c r="A380" s="33"/>
      <c r="B380" s="33"/>
      <c r="C380" s="33"/>
      <c r="D380" s="33"/>
      <c r="E380" s="33"/>
      <c r="F380" s="2"/>
      <c r="G380" s="2"/>
      <c r="H380" s="2"/>
      <c r="I380" s="34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2.75" customHeight="1">
      <c r="A381" s="33"/>
      <c r="B381" s="33"/>
      <c r="C381" s="33"/>
      <c r="D381" s="33"/>
      <c r="E381" s="33"/>
      <c r="F381" s="2"/>
      <c r="G381" s="2"/>
      <c r="H381" s="2"/>
      <c r="I381" s="34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2.75" customHeight="1">
      <c r="A382" s="33"/>
      <c r="B382" s="33"/>
      <c r="C382" s="33"/>
      <c r="D382" s="33"/>
      <c r="E382" s="33"/>
      <c r="F382" s="2"/>
      <c r="G382" s="2"/>
      <c r="H382" s="2"/>
      <c r="I382" s="34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2.75" customHeight="1">
      <c r="A383" s="33"/>
      <c r="B383" s="33"/>
      <c r="C383" s="33"/>
      <c r="D383" s="33"/>
      <c r="E383" s="33"/>
      <c r="F383" s="2"/>
      <c r="G383" s="2"/>
      <c r="H383" s="2"/>
      <c r="I383" s="34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2.75" customHeight="1">
      <c r="A384" s="33"/>
      <c r="B384" s="33"/>
      <c r="C384" s="33"/>
      <c r="D384" s="33"/>
      <c r="E384" s="33"/>
      <c r="F384" s="2"/>
      <c r="G384" s="2"/>
      <c r="H384" s="2"/>
      <c r="I384" s="34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2.75" customHeight="1">
      <c r="A385" s="33"/>
      <c r="B385" s="33"/>
      <c r="C385" s="33"/>
      <c r="D385" s="33"/>
      <c r="E385" s="33"/>
      <c r="F385" s="2"/>
      <c r="G385" s="2"/>
      <c r="H385" s="2"/>
      <c r="I385" s="34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2.75" customHeight="1">
      <c r="A386" s="33"/>
      <c r="B386" s="33"/>
      <c r="C386" s="33"/>
      <c r="D386" s="33"/>
      <c r="E386" s="33"/>
      <c r="F386" s="2"/>
      <c r="G386" s="2"/>
      <c r="H386" s="2"/>
      <c r="I386" s="34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2.75" customHeight="1">
      <c r="A387" s="33"/>
      <c r="B387" s="33"/>
      <c r="C387" s="33"/>
      <c r="D387" s="33"/>
      <c r="E387" s="33"/>
      <c r="F387" s="2"/>
      <c r="G387" s="2"/>
      <c r="H387" s="2"/>
      <c r="I387" s="34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2.75" customHeight="1">
      <c r="A388" s="33"/>
      <c r="B388" s="33"/>
      <c r="C388" s="33"/>
      <c r="D388" s="33"/>
      <c r="E388" s="33"/>
      <c r="F388" s="2"/>
      <c r="G388" s="2"/>
      <c r="H388" s="2"/>
      <c r="I388" s="34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2.75" customHeight="1">
      <c r="A389" s="33"/>
      <c r="B389" s="33"/>
      <c r="C389" s="33"/>
      <c r="D389" s="33"/>
      <c r="E389" s="33"/>
      <c r="F389" s="2"/>
      <c r="G389" s="2"/>
      <c r="H389" s="2"/>
      <c r="I389" s="34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2.75" customHeight="1">
      <c r="A390" s="33"/>
      <c r="B390" s="33"/>
      <c r="C390" s="33"/>
      <c r="D390" s="33"/>
      <c r="E390" s="33"/>
      <c r="F390" s="2"/>
      <c r="G390" s="2"/>
      <c r="H390" s="2"/>
      <c r="I390" s="34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2.75" customHeight="1">
      <c r="A391" s="33"/>
      <c r="B391" s="33"/>
      <c r="C391" s="33"/>
      <c r="D391" s="33"/>
      <c r="E391" s="33"/>
      <c r="F391" s="2"/>
      <c r="G391" s="2"/>
      <c r="H391" s="2"/>
      <c r="I391" s="34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2.75" customHeight="1">
      <c r="A392" s="33"/>
      <c r="B392" s="33"/>
      <c r="C392" s="33"/>
      <c r="D392" s="33"/>
      <c r="E392" s="33"/>
      <c r="F392" s="2"/>
      <c r="G392" s="2"/>
      <c r="H392" s="2"/>
      <c r="I392" s="34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2.75" customHeight="1">
      <c r="A393" s="33"/>
      <c r="B393" s="33"/>
      <c r="C393" s="33"/>
      <c r="D393" s="33"/>
      <c r="E393" s="33"/>
      <c r="F393" s="2"/>
      <c r="G393" s="2"/>
      <c r="H393" s="2"/>
      <c r="I393" s="34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2.75" customHeight="1">
      <c r="A394" s="33"/>
      <c r="B394" s="33"/>
      <c r="C394" s="33"/>
      <c r="D394" s="33"/>
      <c r="E394" s="33"/>
      <c r="F394" s="2"/>
      <c r="G394" s="2"/>
      <c r="H394" s="2"/>
      <c r="I394" s="34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2.75" customHeight="1">
      <c r="A395" s="33"/>
      <c r="B395" s="33"/>
      <c r="C395" s="33"/>
      <c r="D395" s="33"/>
      <c r="E395" s="33"/>
      <c r="F395" s="2"/>
      <c r="G395" s="2"/>
      <c r="H395" s="2"/>
      <c r="I395" s="34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2.75" customHeight="1">
      <c r="A396" s="33"/>
      <c r="B396" s="33"/>
      <c r="C396" s="33"/>
      <c r="D396" s="33"/>
      <c r="E396" s="33"/>
      <c r="F396" s="2"/>
      <c r="G396" s="2"/>
      <c r="H396" s="2"/>
      <c r="I396" s="34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2.75" customHeight="1">
      <c r="A397" s="33"/>
      <c r="B397" s="33"/>
      <c r="C397" s="33"/>
      <c r="D397" s="33"/>
      <c r="E397" s="33"/>
      <c r="F397" s="2"/>
      <c r="G397" s="2"/>
      <c r="H397" s="2"/>
      <c r="I397" s="34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2.75" customHeight="1">
      <c r="A398" s="33"/>
      <c r="B398" s="33"/>
      <c r="C398" s="33"/>
      <c r="D398" s="33"/>
      <c r="E398" s="33"/>
      <c r="F398" s="2"/>
      <c r="G398" s="2"/>
      <c r="H398" s="2"/>
      <c r="I398" s="34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2.75" customHeight="1">
      <c r="A399" s="33"/>
      <c r="B399" s="33"/>
      <c r="C399" s="33"/>
      <c r="D399" s="33"/>
      <c r="E399" s="33"/>
      <c r="F399" s="2"/>
      <c r="G399" s="2"/>
      <c r="H399" s="2"/>
      <c r="I399" s="34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2.75" customHeight="1">
      <c r="A400" s="33"/>
      <c r="B400" s="33"/>
      <c r="C400" s="33"/>
      <c r="D400" s="33"/>
      <c r="E400" s="33"/>
      <c r="F400" s="2"/>
      <c r="G400" s="2"/>
      <c r="H400" s="2"/>
      <c r="I400" s="34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2.75" customHeight="1">
      <c r="A401" s="33"/>
      <c r="B401" s="33"/>
      <c r="C401" s="33"/>
      <c r="D401" s="33"/>
      <c r="E401" s="33"/>
      <c r="F401" s="2"/>
      <c r="G401" s="2"/>
      <c r="H401" s="2"/>
      <c r="I401" s="34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2.75" customHeight="1">
      <c r="A402" s="33"/>
      <c r="B402" s="33"/>
      <c r="C402" s="33"/>
      <c r="D402" s="33"/>
      <c r="E402" s="33"/>
      <c r="F402" s="2"/>
      <c r="G402" s="2"/>
      <c r="H402" s="2"/>
      <c r="I402" s="34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2.75" customHeight="1">
      <c r="A403" s="33"/>
      <c r="B403" s="33"/>
      <c r="C403" s="33"/>
      <c r="D403" s="33"/>
      <c r="E403" s="33"/>
      <c r="F403" s="2"/>
      <c r="G403" s="2"/>
      <c r="H403" s="2"/>
      <c r="I403" s="34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2.75" customHeight="1">
      <c r="A404" s="33"/>
      <c r="B404" s="33"/>
      <c r="C404" s="33"/>
      <c r="D404" s="33"/>
      <c r="E404" s="33"/>
      <c r="F404" s="2"/>
      <c r="G404" s="2"/>
      <c r="H404" s="2"/>
      <c r="I404" s="34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2.75" customHeight="1">
      <c r="A405" s="33"/>
      <c r="B405" s="33"/>
      <c r="C405" s="33"/>
      <c r="D405" s="33"/>
      <c r="E405" s="33"/>
      <c r="F405" s="2"/>
      <c r="G405" s="2"/>
      <c r="H405" s="2"/>
      <c r="I405" s="34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2.75" customHeight="1">
      <c r="A406" s="33"/>
      <c r="B406" s="33"/>
      <c r="C406" s="33"/>
      <c r="D406" s="33"/>
      <c r="E406" s="33"/>
      <c r="F406" s="2"/>
      <c r="G406" s="2"/>
      <c r="H406" s="2"/>
      <c r="I406" s="34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2.75" customHeight="1">
      <c r="A407" s="33"/>
      <c r="B407" s="33"/>
      <c r="C407" s="33"/>
      <c r="D407" s="33"/>
      <c r="E407" s="33"/>
      <c r="F407" s="2"/>
      <c r="G407" s="2"/>
      <c r="H407" s="2"/>
      <c r="I407" s="34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2.75" customHeight="1">
      <c r="A408" s="33"/>
      <c r="B408" s="33"/>
      <c r="C408" s="33"/>
      <c r="D408" s="33"/>
      <c r="E408" s="33"/>
      <c r="F408" s="2"/>
      <c r="G408" s="2"/>
      <c r="H408" s="2"/>
      <c r="I408" s="34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2.75" customHeight="1">
      <c r="A409" s="33"/>
      <c r="B409" s="33"/>
      <c r="C409" s="33"/>
      <c r="D409" s="33"/>
      <c r="E409" s="33"/>
      <c r="F409" s="2"/>
      <c r="G409" s="2"/>
      <c r="H409" s="2"/>
      <c r="I409" s="34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2.75" customHeight="1">
      <c r="A410" s="33"/>
      <c r="B410" s="33"/>
      <c r="C410" s="33"/>
      <c r="D410" s="33"/>
      <c r="E410" s="33"/>
      <c r="F410" s="2"/>
      <c r="G410" s="2"/>
      <c r="H410" s="2"/>
      <c r="I410" s="34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2.75" customHeight="1">
      <c r="A411" s="33"/>
      <c r="B411" s="33"/>
      <c r="C411" s="33"/>
      <c r="D411" s="33"/>
      <c r="E411" s="33"/>
      <c r="F411" s="2"/>
      <c r="G411" s="2"/>
      <c r="H411" s="2"/>
      <c r="I411" s="34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2.75" customHeight="1">
      <c r="A412" s="33"/>
      <c r="B412" s="33"/>
      <c r="C412" s="33"/>
      <c r="D412" s="33"/>
      <c r="E412" s="33"/>
      <c r="F412" s="2"/>
      <c r="G412" s="2"/>
      <c r="H412" s="2"/>
      <c r="I412" s="34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2.75" customHeight="1">
      <c r="A413" s="33"/>
      <c r="B413" s="33"/>
      <c r="C413" s="33"/>
      <c r="D413" s="33"/>
      <c r="E413" s="33"/>
      <c r="F413" s="2"/>
      <c r="G413" s="2"/>
      <c r="H413" s="2"/>
      <c r="I413" s="34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2.75" customHeight="1">
      <c r="A414" s="33"/>
      <c r="B414" s="33"/>
      <c r="C414" s="33"/>
      <c r="D414" s="33"/>
      <c r="E414" s="33"/>
      <c r="F414" s="2"/>
      <c r="G414" s="2"/>
      <c r="H414" s="2"/>
      <c r="I414" s="34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2.75" customHeight="1">
      <c r="A415" s="33"/>
      <c r="B415" s="33"/>
      <c r="C415" s="33"/>
      <c r="D415" s="33"/>
      <c r="E415" s="33"/>
      <c r="F415" s="2"/>
      <c r="G415" s="2"/>
      <c r="H415" s="2"/>
      <c r="I415" s="34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2.75" customHeight="1">
      <c r="A416" s="33"/>
      <c r="B416" s="33"/>
      <c r="C416" s="33"/>
      <c r="D416" s="33"/>
      <c r="E416" s="33"/>
      <c r="F416" s="2"/>
      <c r="G416" s="2"/>
      <c r="H416" s="2"/>
      <c r="I416" s="34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2.75" customHeight="1">
      <c r="A417" s="33"/>
      <c r="B417" s="33"/>
      <c r="C417" s="33"/>
      <c r="D417" s="33"/>
      <c r="E417" s="33"/>
      <c r="F417" s="2"/>
      <c r="G417" s="2"/>
      <c r="H417" s="2"/>
      <c r="I417" s="34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2.75" customHeight="1">
      <c r="A418" s="33"/>
      <c r="B418" s="33"/>
      <c r="C418" s="33"/>
      <c r="D418" s="33"/>
      <c r="E418" s="33"/>
      <c r="F418" s="2"/>
      <c r="G418" s="2"/>
      <c r="H418" s="2"/>
      <c r="I418" s="34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2.75" customHeight="1">
      <c r="A419" s="33"/>
      <c r="B419" s="33"/>
      <c r="C419" s="33"/>
      <c r="D419" s="33"/>
      <c r="E419" s="33"/>
      <c r="F419" s="2"/>
      <c r="G419" s="2"/>
      <c r="H419" s="2"/>
      <c r="I419" s="34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2.75" customHeight="1">
      <c r="A420" s="33"/>
      <c r="B420" s="33"/>
      <c r="C420" s="33"/>
      <c r="D420" s="33"/>
      <c r="E420" s="33"/>
      <c r="F420" s="2"/>
      <c r="G420" s="2"/>
      <c r="H420" s="2"/>
      <c r="I420" s="34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2.75" customHeight="1">
      <c r="A421" s="33"/>
      <c r="B421" s="33"/>
      <c r="C421" s="33"/>
      <c r="D421" s="33"/>
      <c r="E421" s="33"/>
      <c r="F421" s="2"/>
      <c r="G421" s="2"/>
      <c r="H421" s="2"/>
      <c r="I421" s="34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2.75" customHeight="1">
      <c r="A422" s="33"/>
      <c r="B422" s="33"/>
      <c r="C422" s="33"/>
      <c r="D422" s="33"/>
      <c r="E422" s="33"/>
      <c r="F422" s="2"/>
      <c r="G422" s="2"/>
      <c r="H422" s="2"/>
      <c r="I422" s="34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2.75" customHeight="1">
      <c r="A423" s="33"/>
      <c r="B423" s="33"/>
      <c r="C423" s="33"/>
      <c r="D423" s="33"/>
      <c r="E423" s="33"/>
      <c r="F423" s="2"/>
      <c r="G423" s="2"/>
      <c r="H423" s="2"/>
      <c r="I423" s="34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2.75" customHeight="1">
      <c r="A424" s="33"/>
      <c r="B424" s="33"/>
      <c r="C424" s="33"/>
      <c r="D424" s="33"/>
      <c r="E424" s="33"/>
      <c r="F424" s="2"/>
      <c r="G424" s="2"/>
      <c r="H424" s="2"/>
      <c r="I424" s="34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2.75" customHeight="1">
      <c r="A425" s="33"/>
      <c r="B425" s="33"/>
      <c r="C425" s="33"/>
      <c r="D425" s="33"/>
      <c r="E425" s="33"/>
      <c r="F425" s="2"/>
      <c r="G425" s="2"/>
      <c r="H425" s="2"/>
      <c r="I425" s="34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2.75" customHeight="1">
      <c r="A426" s="33"/>
      <c r="B426" s="33"/>
      <c r="C426" s="33"/>
      <c r="D426" s="33"/>
      <c r="E426" s="33"/>
      <c r="F426" s="2"/>
      <c r="G426" s="2"/>
      <c r="H426" s="2"/>
      <c r="I426" s="34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2.75" customHeight="1">
      <c r="A427" s="33"/>
      <c r="B427" s="33"/>
      <c r="C427" s="33"/>
      <c r="D427" s="33"/>
      <c r="E427" s="33"/>
      <c r="F427" s="2"/>
      <c r="G427" s="2"/>
      <c r="H427" s="2"/>
      <c r="I427" s="34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2.75" customHeight="1">
      <c r="A428" s="33"/>
      <c r="B428" s="33"/>
      <c r="C428" s="33"/>
      <c r="D428" s="33"/>
      <c r="E428" s="33"/>
      <c r="F428" s="2"/>
      <c r="G428" s="2"/>
      <c r="H428" s="2"/>
      <c r="I428" s="34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2.75" customHeight="1">
      <c r="A429" s="33"/>
      <c r="B429" s="33"/>
      <c r="C429" s="33"/>
      <c r="D429" s="33"/>
      <c r="E429" s="33"/>
      <c r="F429" s="2"/>
      <c r="G429" s="2"/>
      <c r="H429" s="2"/>
      <c r="I429" s="34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2.75" customHeight="1">
      <c r="A430" s="33"/>
      <c r="B430" s="33"/>
      <c r="C430" s="33"/>
      <c r="D430" s="33"/>
      <c r="E430" s="33"/>
      <c r="F430" s="2"/>
      <c r="G430" s="2"/>
      <c r="H430" s="2"/>
      <c r="I430" s="34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2.75" customHeight="1">
      <c r="A431" s="33"/>
      <c r="B431" s="33"/>
      <c r="C431" s="33"/>
      <c r="D431" s="33"/>
      <c r="E431" s="33"/>
      <c r="F431" s="2"/>
      <c r="G431" s="2"/>
      <c r="H431" s="2"/>
      <c r="I431" s="34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2.75" customHeight="1">
      <c r="A432" s="33"/>
      <c r="B432" s="33"/>
      <c r="C432" s="33"/>
      <c r="D432" s="33"/>
      <c r="E432" s="33"/>
      <c r="F432" s="2"/>
      <c r="G432" s="2"/>
      <c r="H432" s="2"/>
      <c r="I432" s="34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2.75" customHeight="1">
      <c r="A433" s="33"/>
      <c r="B433" s="33"/>
      <c r="C433" s="33"/>
      <c r="D433" s="33"/>
      <c r="E433" s="33"/>
      <c r="F433" s="2"/>
      <c r="G433" s="2"/>
      <c r="H433" s="2"/>
      <c r="I433" s="34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2.75" customHeight="1">
      <c r="A434" s="33"/>
      <c r="B434" s="33"/>
      <c r="C434" s="33"/>
      <c r="D434" s="33"/>
      <c r="E434" s="33"/>
      <c r="F434" s="2"/>
      <c r="G434" s="2"/>
      <c r="H434" s="2"/>
      <c r="I434" s="34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2.75" customHeight="1">
      <c r="A435" s="33"/>
      <c r="B435" s="33"/>
      <c r="C435" s="33"/>
      <c r="D435" s="33"/>
      <c r="E435" s="33"/>
      <c r="F435" s="2"/>
      <c r="G435" s="2"/>
      <c r="H435" s="2"/>
      <c r="I435" s="34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2.75" customHeight="1">
      <c r="A436" s="33"/>
      <c r="B436" s="33"/>
      <c r="C436" s="33"/>
      <c r="D436" s="33"/>
      <c r="E436" s="33"/>
      <c r="F436" s="2"/>
      <c r="G436" s="2"/>
      <c r="H436" s="2"/>
      <c r="I436" s="34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2.75" customHeight="1">
      <c r="A437" s="33"/>
      <c r="B437" s="33"/>
      <c r="C437" s="33"/>
      <c r="D437" s="33"/>
      <c r="E437" s="33"/>
      <c r="F437" s="2"/>
      <c r="G437" s="2"/>
      <c r="H437" s="2"/>
      <c r="I437" s="34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2.75" customHeight="1">
      <c r="A438" s="33"/>
      <c r="B438" s="33"/>
      <c r="C438" s="33"/>
      <c r="D438" s="33"/>
      <c r="E438" s="33"/>
      <c r="F438" s="2"/>
      <c r="G438" s="2"/>
      <c r="H438" s="2"/>
      <c r="I438" s="34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2.75" customHeight="1">
      <c r="A439" s="33"/>
      <c r="B439" s="33"/>
      <c r="C439" s="33"/>
      <c r="D439" s="33"/>
      <c r="E439" s="33"/>
      <c r="F439" s="2"/>
      <c r="G439" s="2"/>
      <c r="H439" s="2"/>
      <c r="I439" s="34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2.75" customHeight="1">
      <c r="A440" s="33"/>
      <c r="B440" s="33"/>
      <c r="C440" s="33"/>
      <c r="D440" s="33"/>
      <c r="E440" s="33"/>
      <c r="F440" s="2"/>
      <c r="G440" s="2"/>
      <c r="H440" s="2"/>
      <c r="I440" s="34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2.75" customHeight="1">
      <c r="A441" s="33"/>
      <c r="B441" s="33"/>
      <c r="C441" s="33"/>
      <c r="D441" s="33"/>
      <c r="E441" s="33"/>
      <c r="F441" s="2"/>
      <c r="G441" s="2"/>
      <c r="H441" s="2"/>
      <c r="I441" s="34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2.75" customHeight="1">
      <c r="A442" s="33"/>
      <c r="B442" s="33"/>
      <c r="C442" s="33"/>
      <c r="D442" s="33"/>
      <c r="E442" s="33"/>
      <c r="F442" s="2"/>
      <c r="G442" s="2"/>
      <c r="H442" s="2"/>
      <c r="I442" s="34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2.75" customHeight="1">
      <c r="A443" s="33"/>
      <c r="B443" s="33"/>
      <c r="C443" s="33"/>
      <c r="D443" s="33"/>
      <c r="E443" s="33"/>
      <c r="F443" s="2"/>
      <c r="G443" s="2"/>
      <c r="H443" s="2"/>
      <c r="I443" s="34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2.75" customHeight="1">
      <c r="A444" s="33"/>
      <c r="B444" s="33"/>
      <c r="C444" s="33"/>
      <c r="D444" s="33"/>
      <c r="E444" s="33"/>
      <c r="F444" s="2"/>
      <c r="G444" s="2"/>
      <c r="H444" s="2"/>
      <c r="I444" s="34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2.75" customHeight="1">
      <c r="A445" s="33"/>
      <c r="B445" s="33"/>
      <c r="C445" s="33"/>
      <c r="D445" s="33"/>
      <c r="E445" s="33"/>
      <c r="F445" s="2"/>
      <c r="G445" s="2"/>
      <c r="H445" s="2"/>
      <c r="I445" s="34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2.75" customHeight="1">
      <c r="A446" s="33"/>
      <c r="B446" s="33"/>
      <c r="C446" s="33"/>
      <c r="D446" s="33"/>
      <c r="E446" s="33"/>
      <c r="F446" s="2"/>
      <c r="G446" s="2"/>
      <c r="H446" s="2"/>
      <c r="I446" s="34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2.75" customHeight="1">
      <c r="A447" s="33"/>
      <c r="B447" s="33"/>
      <c r="C447" s="33"/>
      <c r="D447" s="33"/>
      <c r="E447" s="33"/>
      <c r="F447" s="2"/>
      <c r="G447" s="2"/>
      <c r="H447" s="2"/>
      <c r="I447" s="34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2.75" customHeight="1">
      <c r="A448" s="33"/>
      <c r="B448" s="33"/>
      <c r="C448" s="33"/>
      <c r="D448" s="33"/>
      <c r="E448" s="33"/>
      <c r="F448" s="2"/>
      <c r="G448" s="2"/>
      <c r="H448" s="2"/>
      <c r="I448" s="34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2.75" customHeight="1">
      <c r="A449" s="33"/>
      <c r="B449" s="33"/>
      <c r="C449" s="33"/>
      <c r="D449" s="33"/>
      <c r="E449" s="33"/>
      <c r="F449" s="2"/>
      <c r="G449" s="2"/>
      <c r="H449" s="2"/>
      <c r="I449" s="34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2.75" customHeight="1">
      <c r="A450" s="33"/>
      <c r="B450" s="33"/>
      <c r="C450" s="33"/>
      <c r="D450" s="33"/>
      <c r="E450" s="33"/>
      <c r="F450" s="2"/>
      <c r="G450" s="2"/>
      <c r="H450" s="2"/>
      <c r="I450" s="34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2.75" customHeight="1">
      <c r="A451" s="33"/>
      <c r="B451" s="33"/>
      <c r="C451" s="33"/>
      <c r="D451" s="33"/>
      <c r="E451" s="33"/>
      <c r="F451" s="2"/>
      <c r="G451" s="2"/>
      <c r="H451" s="2"/>
      <c r="I451" s="34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2.75" customHeight="1">
      <c r="A452" s="33"/>
      <c r="B452" s="33"/>
      <c r="C452" s="33"/>
      <c r="D452" s="33"/>
      <c r="E452" s="33"/>
      <c r="F452" s="2"/>
      <c r="G452" s="2"/>
      <c r="H452" s="2"/>
      <c r="I452" s="34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2.75" customHeight="1">
      <c r="A453" s="33"/>
      <c r="B453" s="33"/>
      <c r="C453" s="33"/>
      <c r="D453" s="33"/>
      <c r="E453" s="33"/>
      <c r="F453" s="2"/>
      <c r="G453" s="2"/>
      <c r="H453" s="2"/>
      <c r="I453" s="34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2.75" customHeight="1">
      <c r="A454" s="33"/>
      <c r="B454" s="33"/>
      <c r="C454" s="33"/>
      <c r="D454" s="33"/>
      <c r="E454" s="33"/>
      <c r="F454" s="2"/>
      <c r="G454" s="2"/>
      <c r="H454" s="2"/>
      <c r="I454" s="34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2.75" customHeight="1">
      <c r="A455" s="33"/>
      <c r="B455" s="33"/>
      <c r="C455" s="33"/>
      <c r="D455" s="33"/>
      <c r="E455" s="33"/>
      <c r="F455" s="2"/>
      <c r="G455" s="2"/>
      <c r="H455" s="2"/>
      <c r="I455" s="34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2.75" customHeight="1">
      <c r="A456" s="33"/>
      <c r="B456" s="33"/>
      <c r="C456" s="33"/>
      <c r="D456" s="33"/>
      <c r="E456" s="33"/>
      <c r="F456" s="2"/>
      <c r="G456" s="2"/>
      <c r="H456" s="2"/>
      <c r="I456" s="34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2.75" customHeight="1">
      <c r="A457" s="33"/>
      <c r="B457" s="33"/>
      <c r="C457" s="33"/>
      <c r="D457" s="33"/>
      <c r="E457" s="33"/>
      <c r="F457" s="2"/>
      <c r="G457" s="2"/>
      <c r="H457" s="2"/>
      <c r="I457" s="34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2.75" customHeight="1">
      <c r="A458" s="33"/>
      <c r="B458" s="33"/>
      <c r="C458" s="33"/>
      <c r="D458" s="33"/>
      <c r="E458" s="33"/>
      <c r="F458" s="2"/>
      <c r="G458" s="2"/>
      <c r="H458" s="2"/>
      <c r="I458" s="34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2.75" customHeight="1">
      <c r="A459" s="33"/>
      <c r="B459" s="33"/>
      <c r="C459" s="33"/>
      <c r="D459" s="33"/>
      <c r="E459" s="33"/>
      <c r="F459" s="2"/>
      <c r="G459" s="2"/>
      <c r="H459" s="2"/>
      <c r="I459" s="34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2.75" customHeight="1">
      <c r="A460" s="33"/>
      <c r="B460" s="33"/>
      <c r="C460" s="33"/>
      <c r="D460" s="33"/>
      <c r="E460" s="33"/>
      <c r="F460" s="2"/>
      <c r="G460" s="2"/>
      <c r="H460" s="2"/>
      <c r="I460" s="34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2.75" customHeight="1">
      <c r="A461" s="33"/>
      <c r="B461" s="33"/>
      <c r="C461" s="33"/>
      <c r="D461" s="33"/>
      <c r="E461" s="33"/>
      <c r="F461" s="2"/>
      <c r="G461" s="2"/>
      <c r="H461" s="2"/>
      <c r="I461" s="34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2.75" customHeight="1">
      <c r="A462" s="33"/>
      <c r="B462" s="33"/>
      <c r="C462" s="33"/>
      <c r="D462" s="33"/>
      <c r="E462" s="33"/>
      <c r="F462" s="2"/>
      <c r="G462" s="2"/>
      <c r="H462" s="2"/>
      <c r="I462" s="34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2.75" customHeight="1">
      <c r="A463" s="33"/>
      <c r="B463" s="33"/>
      <c r="C463" s="33"/>
      <c r="D463" s="33"/>
      <c r="E463" s="33"/>
      <c r="F463" s="2"/>
      <c r="G463" s="2"/>
      <c r="H463" s="2"/>
      <c r="I463" s="34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2.75" customHeight="1">
      <c r="A464" s="33"/>
      <c r="B464" s="33"/>
      <c r="C464" s="33"/>
      <c r="D464" s="33"/>
      <c r="E464" s="33"/>
      <c r="F464" s="2"/>
      <c r="G464" s="2"/>
      <c r="H464" s="2"/>
      <c r="I464" s="34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2.75" customHeight="1">
      <c r="A465" s="33"/>
      <c r="B465" s="33"/>
      <c r="C465" s="33"/>
      <c r="D465" s="33"/>
      <c r="E465" s="33"/>
      <c r="F465" s="2"/>
      <c r="G465" s="2"/>
      <c r="H465" s="2"/>
      <c r="I465" s="34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2.75" customHeight="1">
      <c r="A466" s="33"/>
      <c r="B466" s="33"/>
      <c r="C466" s="33"/>
      <c r="D466" s="33"/>
      <c r="E466" s="33"/>
      <c r="F466" s="2"/>
      <c r="G466" s="2"/>
      <c r="H466" s="2"/>
      <c r="I466" s="34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2.75" customHeight="1">
      <c r="A467" s="33"/>
      <c r="B467" s="33"/>
      <c r="C467" s="33"/>
      <c r="D467" s="33"/>
      <c r="E467" s="33"/>
      <c r="F467" s="2"/>
      <c r="G467" s="2"/>
      <c r="H467" s="2"/>
      <c r="I467" s="34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2.75" customHeight="1">
      <c r="A468" s="33"/>
      <c r="B468" s="33"/>
      <c r="C468" s="33"/>
      <c r="D468" s="33"/>
      <c r="E468" s="33"/>
      <c r="F468" s="2"/>
      <c r="G468" s="2"/>
      <c r="H468" s="2"/>
      <c r="I468" s="34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2.75" customHeight="1">
      <c r="A469" s="33"/>
      <c r="B469" s="33"/>
      <c r="C469" s="33"/>
      <c r="D469" s="33"/>
      <c r="E469" s="33"/>
      <c r="F469" s="2"/>
      <c r="G469" s="2"/>
      <c r="H469" s="2"/>
      <c r="I469" s="34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2.75" customHeight="1">
      <c r="A470" s="33"/>
      <c r="B470" s="33"/>
      <c r="C470" s="33"/>
      <c r="D470" s="33"/>
      <c r="E470" s="33"/>
      <c r="F470" s="2"/>
      <c r="G470" s="2"/>
      <c r="H470" s="2"/>
      <c r="I470" s="34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2.75" customHeight="1">
      <c r="A471" s="33"/>
      <c r="B471" s="33"/>
      <c r="C471" s="33"/>
      <c r="D471" s="33"/>
      <c r="E471" s="33"/>
      <c r="F471" s="2"/>
      <c r="G471" s="2"/>
      <c r="H471" s="2"/>
      <c r="I471" s="34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2.75" customHeight="1">
      <c r="A472" s="33"/>
      <c r="B472" s="33"/>
      <c r="C472" s="33"/>
      <c r="D472" s="33"/>
      <c r="E472" s="33"/>
      <c r="F472" s="2"/>
      <c r="G472" s="2"/>
      <c r="H472" s="2"/>
      <c r="I472" s="34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2.75" customHeight="1">
      <c r="A473" s="33"/>
      <c r="B473" s="33"/>
      <c r="C473" s="33"/>
      <c r="D473" s="33"/>
      <c r="E473" s="33"/>
      <c r="F473" s="2"/>
      <c r="G473" s="2"/>
      <c r="H473" s="2"/>
      <c r="I473" s="34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2.75" customHeight="1">
      <c r="A474" s="33"/>
      <c r="B474" s="33"/>
      <c r="C474" s="33"/>
      <c r="D474" s="33"/>
      <c r="E474" s="33"/>
      <c r="F474" s="2"/>
      <c r="G474" s="2"/>
      <c r="H474" s="2"/>
      <c r="I474" s="34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2.75" customHeight="1">
      <c r="A475" s="33"/>
      <c r="B475" s="33"/>
      <c r="C475" s="33"/>
      <c r="D475" s="33"/>
      <c r="E475" s="33"/>
      <c r="F475" s="2"/>
      <c r="G475" s="2"/>
      <c r="H475" s="2"/>
      <c r="I475" s="34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2.75" customHeight="1">
      <c r="A476" s="33"/>
      <c r="B476" s="33"/>
      <c r="C476" s="33"/>
      <c r="D476" s="33"/>
      <c r="E476" s="33"/>
      <c r="F476" s="2"/>
      <c r="G476" s="2"/>
      <c r="H476" s="2"/>
      <c r="I476" s="34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2.75" customHeight="1">
      <c r="A477" s="33"/>
      <c r="B477" s="33"/>
      <c r="C477" s="33"/>
      <c r="D477" s="33"/>
      <c r="E477" s="33"/>
      <c r="F477" s="2"/>
      <c r="G477" s="2"/>
      <c r="H477" s="2"/>
      <c r="I477" s="34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2.75" customHeight="1">
      <c r="A478" s="33"/>
      <c r="B478" s="33"/>
      <c r="C478" s="33"/>
      <c r="D478" s="33"/>
      <c r="E478" s="33"/>
      <c r="F478" s="2"/>
      <c r="G478" s="2"/>
      <c r="H478" s="2"/>
      <c r="I478" s="34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2.75" customHeight="1">
      <c r="A479" s="33"/>
      <c r="B479" s="33"/>
      <c r="C479" s="33"/>
      <c r="D479" s="33"/>
      <c r="E479" s="33"/>
      <c r="F479" s="2"/>
      <c r="G479" s="2"/>
      <c r="H479" s="2"/>
      <c r="I479" s="34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2.75" customHeight="1">
      <c r="A480" s="33"/>
      <c r="B480" s="33"/>
      <c r="C480" s="33"/>
      <c r="D480" s="33"/>
      <c r="E480" s="33"/>
      <c r="F480" s="2"/>
      <c r="G480" s="2"/>
      <c r="H480" s="2"/>
      <c r="I480" s="34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2.75" customHeight="1">
      <c r="A481" s="33"/>
      <c r="B481" s="33"/>
      <c r="C481" s="33"/>
      <c r="D481" s="33"/>
      <c r="E481" s="33"/>
      <c r="F481" s="2"/>
      <c r="G481" s="2"/>
      <c r="H481" s="2"/>
      <c r="I481" s="34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2.75" customHeight="1">
      <c r="A482" s="33"/>
      <c r="B482" s="33"/>
      <c r="C482" s="33"/>
      <c r="D482" s="33"/>
      <c r="E482" s="33"/>
      <c r="F482" s="2"/>
      <c r="G482" s="2"/>
      <c r="H482" s="2"/>
      <c r="I482" s="34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2.75" customHeight="1">
      <c r="A483" s="33"/>
      <c r="B483" s="33"/>
      <c r="C483" s="33"/>
      <c r="D483" s="33"/>
      <c r="E483" s="33"/>
      <c r="F483" s="2"/>
      <c r="G483" s="2"/>
      <c r="H483" s="2"/>
      <c r="I483" s="34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2.75" customHeight="1">
      <c r="A484" s="33"/>
      <c r="B484" s="33"/>
      <c r="C484" s="33"/>
      <c r="D484" s="33"/>
      <c r="E484" s="33"/>
      <c r="F484" s="2"/>
      <c r="G484" s="2"/>
      <c r="H484" s="2"/>
      <c r="I484" s="34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2.75" customHeight="1">
      <c r="A485" s="33"/>
      <c r="B485" s="33"/>
      <c r="C485" s="33"/>
      <c r="D485" s="33"/>
      <c r="E485" s="33"/>
      <c r="F485" s="2"/>
      <c r="G485" s="2"/>
      <c r="H485" s="2"/>
      <c r="I485" s="34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2.75" customHeight="1">
      <c r="A486" s="33"/>
      <c r="B486" s="33"/>
      <c r="C486" s="33"/>
      <c r="D486" s="33"/>
      <c r="E486" s="33"/>
      <c r="F486" s="2"/>
      <c r="G486" s="2"/>
      <c r="H486" s="2"/>
      <c r="I486" s="34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2.75" customHeight="1">
      <c r="A487" s="33"/>
      <c r="B487" s="33"/>
      <c r="C487" s="33"/>
      <c r="D487" s="33"/>
      <c r="E487" s="33"/>
      <c r="F487" s="2"/>
      <c r="G487" s="2"/>
      <c r="H487" s="2"/>
      <c r="I487" s="34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2.75" customHeight="1">
      <c r="A488" s="33"/>
      <c r="B488" s="33"/>
      <c r="C488" s="33"/>
      <c r="D488" s="33"/>
      <c r="E488" s="33"/>
      <c r="F488" s="2"/>
      <c r="G488" s="2"/>
      <c r="H488" s="2"/>
      <c r="I488" s="34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2.75" customHeight="1">
      <c r="A489" s="33"/>
      <c r="B489" s="33"/>
      <c r="C489" s="33"/>
      <c r="D489" s="33"/>
      <c r="E489" s="33"/>
      <c r="F489" s="2"/>
      <c r="G489" s="2"/>
      <c r="H489" s="2"/>
      <c r="I489" s="34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2.75" customHeight="1">
      <c r="A490" s="33"/>
      <c r="B490" s="33"/>
      <c r="C490" s="33"/>
      <c r="D490" s="33"/>
      <c r="E490" s="33"/>
      <c r="F490" s="2"/>
      <c r="G490" s="2"/>
      <c r="H490" s="2"/>
      <c r="I490" s="34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2.75" customHeight="1">
      <c r="A491" s="33"/>
      <c r="B491" s="33"/>
      <c r="C491" s="33"/>
      <c r="D491" s="33"/>
      <c r="E491" s="33"/>
      <c r="F491" s="2"/>
      <c r="G491" s="2"/>
      <c r="H491" s="2"/>
      <c r="I491" s="34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2.75" customHeight="1">
      <c r="A492" s="33"/>
      <c r="B492" s="33"/>
      <c r="C492" s="33"/>
      <c r="D492" s="33"/>
      <c r="E492" s="33"/>
      <c r="F492" s="2"/>
      <c r="G492" s="2"/>
      <c r="H492" s="2"/>
      <c r="I492" s="34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2.75" customHeight="1">
      <c r="A493" s="33"/>
      <c r="B493" s="33"/>
      <c r="C493" s="33"/>
      <c r="D493" s="33"/>
      <c r="E493" s="33"/>
      <c r="F493" s="2"/>
      <c r="G493" s="2"/>
      <c r="H493" s="2"/>
      <c r="I493" s="34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2.75" customHeight="1">
      <c r="A494" s="33"/>
      <c r="B494" s="33"/>
      <c r="C494" s="33"/>
      <c r="D494" s="33"/>
      <c r="E494" s="33"/>
      <c r="F494" s="2"/>
      <c r="G494" s="2"/>
      <c r="H494" s="2"/>
      <c r="I494" s="34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2.75" customHeight="1">
      <c r="A495" s="33"/>
      <c r="B495" s="33"/>
      <c r="C495" s="33"/>
      <c r="D495" s="33"/>
      <c r="E495" s="33"/>
      <c r="F495" s="2"/>
      <c r="G495" s="2"/>
      <c r="H495" s="2"/>
      <c r="I495" s="34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2.75" customHeight="1">
      <c r="A496" s="33"/>
      <c r="B496" s="33"/>
      <c r="C496" s="33"/>
      <c r="D496" s="33"/>
      <c r="E496" s="33"/>
      <c r="F496" s="2"/>
      <c r="G496" s="2"/>
      <c r="H496" s="2"/>
      <c r="I496" s="34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2.75" customHeight="1">
      <c r="A497" s="33"/>
      <c r="B497" s="33"/>
      <c r="C497" s="33"/>
      <c r="D497" s="33"/>
      <c r="E497" s="33"/>
      <c r="F497" s="2"/>
      <c r="G497" s="2"/>
      <c r="H497" s="2"/>
      <c r="I497" s="34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2.75" customHeight="1">
      <c r="A498" s="33"/>
      <c r="B498" s="33"/>
      <c r="C498" s="33"/>
      <c r="D498" s="33"/>
      <c r="E498" s="33"/>
      <c r="F498" s="2"/>
      <c r="G498" s="2"/>
      <c r="H498" s="2"/>
      <c r="I498" s="34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2.75" customHeight="1">
      <c r="A499" s="33"/>
      <c r="B499" s="33"/>
      <c r="C499" s="33"/>
      <c r="D499" s="33"/>
      <c r="E499" s="33"/>
      <c r="F499" s="2"/>
      <c r="G499" s="2"/>
      <c r="H499" s="2"/>
      <c r="I499" s="34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2.75" customHeight="1">
      <c r="A500" s="33"/>
      <c r="B500" s="33"/>
      <c r="C500" s="33"/>
      <c r="D500" s="33"/>
      <c r="E500" s="33"/>
      <c r="F500" s="2"/>
      <c r="G500" s="2"/>
      <c r="H500" s="2"/>
      <c r="I500" s="34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2.75" customHeight="1">
      <c r="A501" s="33"/>
      <c r="B501" s="33"/>
      <c r="C501" s="33"/>
      <c r="D501" s="33"/>
      <c r="E501" s="33"/>
      <c r="F501" s="2"/>
      <c r="G501" s="2"/>
      <c r="H501" s="2"/>
      <c r="I501" s="34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2.75" customHeight="1">
      <c r="A502" s="33"/>
      <c r="B502" s="33"/>
      <c r="C502" s="33"/>
      <c r="D502" s="33"/>
      <c r="E502" s="33"/>
      <c r="F502" s="2"/>
      <c r="G502" s="2"/>
      <c r="H502" s="2"/>
      <c r="I502" s="34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2.75" customHeight="1">
      <c r="A503" s="33"/>
      <c r="B503" s="33"/>
      <c r="C503" s="33"/>
      <c r="D503" s="33"/>
      <c r="E503" s="33"/>
      <c r="F503" s="2"/>
      <c r="G503" s="2"/>
      <c r="H503" s="2"/>
      <c r="I503" s="34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2.75" customHeight="1">
      <c r="A504" s="33"/>
      <c r="B504" s="33"/>
      <c r="C504" s="33"/>
      <c r="D504" s="33"/>
      <c r="E504" s="33"/>
      <c r="F504" s="2"/>
      <c r="G504" s="2"/>
      <c r="H504" s="2"/>
      <c r="I504" s="34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2.75" customHeight="1">
      <c r="A505" s="33"/>
      <c r="B505" s="33"/>
      <c r="C505" s="33"/>
      <c r="D505" s="33"/>
      <c r="E505" s="33"/>
      <c r="F505" s="2"/>
      <c r="G505" s="2"/>
      <c r="H505" s="2"/>
      <c r="I505" s="34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2.75" customHeight="1">
      <c r="A506" s="33"/>
      <c r="B506" s="33"/>
      <c r="C506" s="33"/>
      <c r="D506" s="33"/>
      <c r="E506" s="33"/>
      <c r="F506" s="2"/>
      <c r="G506" s="2"/>
      <c r="H506" s="2"/>
      <c r="I506" s="34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2.75" customHeight="1">
      <c r="A507" s="33"/>
      <c r="B507" s="33"/>
      <c r="C507" s="33"/>
      <c r="D507" s="33"/>
      <c r="E507" s="33"/>
      <c r="F507" s="2"/>
      <c r="G507" s="2"/>
      <c r="H507" s="2"/>
      <c r="I507" s="34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2.75" customHeight="1">
      <c r="A508" s="33"/>
      <c r="B508" s="33"/>
      <c r="C508" s="33"/>
      <c r="D508" s="33"/>
      <c r="E508" s="33"/>
      <c r="F508" s="2"/>
      <c r="G508" s="2"/>
      <c r="H508" s="2"/>
      <c r="I508" s="34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2.75" customHeight="1">
      <c r="A509" s="33"/>
      <c r="B509" s="33"/>
      <c r="C509" s="33"/>
      <c r="D509" s="33"/>
      <c r="E509" s="33"/>
      <c r="F509" s="2"/>
      <c r="G509" s="2"/>
      <c r="H509" s="2"/>
      <c r="I509" s="34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2.75" customHeight="1">
      <c r="A510" s="33"/>
      <c r="B510" s="33"/>
      <c r="C510" s="33"/>
      <c r="D510" s="33"/>
      <c r="E510" s="33"/>
      <c r="F510" s="2"/>
      <c r="G510" s="2"/>
      <c r="H510" s="2"/>
      <c r="I510" s="34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2.75" customHeight="1">
      <c r="A511" s="33"/>
      <c r="B511" s="33"/>
      <c r="C511" s="33"/>
      <c r="D511" s="33"/>
      <c r="E511" s="33"/>
      <c r="F511" s="2"/>
      <c r="G511" s="2"/>
      <c r="H511" s="2"/>
      <c r="I511" s="34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2.75" customHeight="1">
      <c r="A512" s="33"/>
      <c r="B512" s="33"/>
      <c r="C512" s="33"/>
      <c r="D512" s="33"/>
      <c r="E512" s="33"/>
      <c r="F512" s="2"/>
      <c r="G512" s="2"/>
      <c r="H512" s="2"/>
      <c r="I512" s="34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2.75" customHeight="1">
      <c r="A513" s="33"/>
      <c r="B513" s="33"/>
      <c r="C513" s="33"/>
      <c r="D513" s="33"/>
      <c r="E513" s="33"/>
      <c r="F513" s="2"/>
      <c r="G513" s="2"/>
      <c r="H513" s="2"/>
      <c r="I513" s="34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2.75" customHeight="1">
      <c r="A514" s="33"/>
      <c r="B514" s="33"/>
      <c r="C514" s="33"/>
      <c r="D514" s="33"/>
      <c r="E514" s="33"/>
      <c r="F514" s="2"/>
      <c r="G514" s="2"/>
      <c r="H514" s="2"/>
      <c r="I514" s="34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2.75" customHeight="1">
      <c r="A515" s="33"/>
      <c r="B515" s="33"/>
      <c r="C515" s="33"/>
      <c r="D515" s="33"/>
      <c r="E515" s="33"/>
      <c r="F515" s="2"/>
      <c r="G515" s="2"/>
      <c r="H515" s="2"/>
      <c r="I515" s="34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2.75" customHeight="1">
      <c r="A516" s="33"/>
      <c r="B516" s="33"/>
      <c r="C516" s="33"/>
      <c r="D516" s="33"/>
      <c r="E516" s="33"/>
      <c r="F516" s="2"/>
      <c r="G516" s="2"/>
      <c r="H516" s="2"/>
      <c r="I516" s="34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2.75" customHeight="1">
      <c r="A517" s="33"/>
      <c r="B517" s="33"/>
      <c r="C517" s="33"/>
      <c r="D517" s="33"/>
      <c r="E517" s="33"/>
      <c r="F517" s="2"/>
      <c r="G517" s="2"/>
      <c r="H517" s="2"/>
      <c r="I517" s="34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2.75" customHeight="1">
      <c r="A518" s="33"/>
      <c r="B518" s="33"/>
      <c r="C518" s="33"/>
      <c r="D518" s="33"/>
      <c r="E518" s="33"/>
      <c r="F518" s="2"/>
      <c r="G518" s="2"/>
      <c r="H518" s="2"/>
      <c r="I518" s="34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2.75" customHeight="1">
      <c r="A519" s="33"/>
      <c r="B519" s="33"/>
      <c r="C519" s="33"/>
      <c r="D519" s="33"/>
      <c r="E519" s="33"/>
      <c r="F519" s="2"/>
      <c r="G519" s="2"/>
      <c r="H519" s="2"/>
      <c r="I519" s="34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2.75" customHeight="1">
      <c r="A520" s="33"/>
      <c r="B520" s="33"/>
      <c r="C520" s="33"/>
      <c r="D520" s="33"/>
      <c r="E520" s="33"/>
      <c r="F520" s="2"/>
      <c r="G520" s="2"/>
      <c r="H520" s="2"/>
      <c r="I520" s="34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2.75" customHeight="1">
      <c r="A521" s="33"/>
      <c r="B521" s="33"/>
      <c r="C521" s="33"/>
      <c r="D521" s="33"/>
      <c r="E521" s="33"/>
      <c r="F521" s="2"/>
      <c r="G521" s="2"/>
      <c r="H521" s="2"/>
      <c r="I521" s="34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2.75" customHeight="1">
      <c r="A522" s="33"/>
      <c r="B522" s="33"/>
      <c r="C522" s="33"/>
      <c r="D522" s="33"/>
      <c r="E522" s="33"/>
      <c r="F522" s="2"/>
      <c r="G522" s="2"/>
      <c r="H522" s="2"/>
      <c r="I522" s="34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2.75" customHeight="1">
      <c r="A523" s="33"/>
      <c r="B523" s="33"/>
      <c r="C523" s="33"/>
      <c r="D523" s="33"/>
      <c r="E523" s="33"/>
      <c r="F523" s="2"/>
      <c r="G523" s="2"/>
      <c r="H523" s="2"/>
      <c r="I523" s="34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2.75" customHeight="1">
      <c r="A524" s="33"/>
      <c r="B524" s="33"/>
      <c r="C524" s="33"/>
      <c r="D524" s="33"/>
      <c r="E524" s="33"/>
      <c r="F524" s="2"/>
      <c r="G524" s="2"/>
      <c r="H524" s="2"/>
      <c r="I524" s="34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2.75" customHeight="1">
      <c r="A525" s="33"/>
      <c r="B525" s="33"/>
      <c r="C525" s="33"/>
      <c r="D525" s="33"/>
      <c r="E525" s="33"/>
      <c r="F525" s="2"/>
      <c r="G525" s="2"/>
      <c r="H525" s="2"/>
      <c r="I525" s="34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2.75" customHeight="1">
      <c r="A526" s="33"/>
      <c r="B526" s="33"/>
      <c r="C526" s="33"/>
      <c r="D526" s="33"/>
      <c r="E526" s="33"/>
      <c r="F526" s="2"/>
      <c r="G526" s="2"/>
      <c r="H526" s="2"/>
      <c r="I526" s="34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2.75" customHeight="1">
      <c r="A527" s="33"/>
      <c r="B527" s="33"/>
      <c r="C527" s="33"/>
      <c r="D527" s="33"/>
      <c r="E527" s="33"/>
      <c r="F527" s="2"/>
      <c r="G527" s="2"/>
      <c r="H527" s="2"/>
      <c r="I527" s="34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2.75" customHeight="1">
      <c r="A528" s="33"/>
      <c r="B528" s="33"/>
      <c r="C528" s="33"/>
      <c r="D528" s="33"/>
      <c r="E528" s="33"/>
      <c r="F528" s="2"/>
      <c r="G528" s="2"/>
      <c r="H528" s="2"/>
      <c r="I528" s="34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2.75" customHeight="1">
      <c r="A529" s="33"/>
      <c r="B529" s="33"/>
      <c r="C529" s="33"/>
      <c r="D529" s="33"/>
      <c r="E529" s="33"/>
      <c r="F529" s="2"/>
      <c r="G529" s="2"/>
      <c r="H529" s="2"/>
      <c r="I529" s="34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2.75" customHeight="1">
      <c r="A530" s="33"/>
      <c r="B530" s="33"/>
      <c r="C530" s="33"/>
      <c r="D530" s="33"/>
      <c r="E530" s="33"/>
      <c r="F530" s="2"/>
      <c r="G530" s="2"/>
      <c r="H530" s="2"/>
      <c r="I530" s="34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2.75" customHeight="1">
      <c r="A531" s="33"/>
      <c r="B531" s="33"/>
      <c r="C531" s="33"/>
      <c r="D531" s="33"/>
      <c r="E531" s="33"/>
      <c r="F531" s="2"/>
      <c r="G531" s="2"/>
      <c r="H531" s="2"/>
      <c r="I531" s="34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2.75" customHeight="1">
      <c r="A532" s="33"/>
      <c r="B532" s="33"/>
      <c r="C532" s="33"/>
      <c r="D532" s="33"/>
      <c r="E532" s="33"/>
      <c r="F532" s="2"/>
      <c r="G532" s="2"/>
      <c r="H532" s="2"/>
      <c r="I532" s="34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2.75" customHeight="1">
      <c r="A533" s="33"/>
      <c r="B533" s="33"/>
      <c r="C533" s="33"/>
      <c r="D533" s="33"/>
      <c r="E533" s="33"/>
      <c r="F533" s="2"/>
      <c r="G533" s="2"/>
      <c r="H533" s="2"/>
      <c r="I533" s="34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2.75" customHeight="1">
      <c r="A534" s="33"/>
      <c r="B534" s="33"/>
      <c r="C534" s="33"/>
      <c r="D534" s="33"/>
      <c r="E534" s="33"/>
      <c r="F534" s="2"/>
      <c r="G534" s="2"/>
      <c r="H534" s="2"/>
      <c r="I534" s="34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2.75" customHeight="1">
      <c r="A535" s="33"/>
      <c r="B535" s="33"/>
      <c r="C535" s="33"/>
      <c r="D535" s="33"/>
      <c r="E535" s="33"/>
      <c r="F535" s="2"/>
      <c r="G535" s="2"/>
      <c r="H535" s="2"/>
      <c r="I535" s="34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2.75" customHeight="1">
      <c r="A536" s="33"/>
      <c r="B536" s="33"/>
      <c r="C536" s="33"/>
      <c r="D536" s="33"/>
      <c r="E536" s="33"/>
      <c r="F536" s="2"/>
      <c r="G536" s="2"/>
      <c r="H536" s="2"/>
      <c r="I536" s="34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2.75" customHeight="1">
      <c r="A537" s="33"/>
      <c r="B537" s="33"/>
      <c r="C537" s="33"/>
      <c r="D537" s="33"/>
      <c r="E537" s="33"/>
      <c r="F537" s="2"/>
      <c r="G537" s="2"/>
      <c r="H537" s="2"/>
      <c r="I537" s="34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2.75" customHeight="1">
      <c r="A538" s="33"/>
      <c r="B538" s="33"/>
      <c r="C538" s="33"/>
      <c r="D538" s="33"/>
      <c r="E538" s="33"/>
      <c r="F538" s="2"/>
      <c r="G538" s="2"/>
      <c r="H538" s="2"/>
      <c r="I538" s="34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2.75" customHeight="1">
      <c r="A539" s="33"/>
      <c r="B539" s="33"/>
      <c r="C539" s="33"/>
      <c r="D539" s="33"/>
      <c r="E539" s="33"/>
      <c r="F539" s="2"/>
      <c r="G539" s="2"/>
      <c r="H539" s="2"/>
      <c r="I539" s="34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2.75" customHeight="1">
      <c r="A540" s="33"/>
      <c r="B540" s="33"/>
      <c r="C540" s="33"/>
      <c r="D540" s="33"/>
      <c r="E540" s="33"/>
      <c r="F540" s="2"/>
      <c r="G540" s="2"/>
      <c r="H540" s="2"/>
      <c r="I540" s="34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2.75" customHeight="1">
      <c r="A541" s="33"/>
      <c r="B541" s="33"/>
      <c r="C541" s="33"/>
      <c r="D541" s="33"/>
      <c r="E541" s="33"/>
      <c r="F541" s="2"/>
      <c r="G541" s="2"/>
      <c r="H541" s="2"/>
      <c r="I541" s="34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2.75" customHeight="1">
      <c r="A542" s="33"/>
      <c r="B542" s="33"/>
      <c r="C542" s="33"/>
      <c r="D542" s="33"/>
      <c r="E542" s="33"/>
      <c r="F542" s="2"/>
      <c r="G542" s="2"/>
      <c r="H542" s="2"/>
      <c r="I542" s="34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2.75" customHeight="1">
      <c r="A543" s="33"/>
      <c r="B543" s="33"/>
      <c r="C543" s="33"/>
      <c r="D543" s="33"/>
      <c r="E543" s="33"/>
      <c r="F543" s="2"/>
      <c r="G543" s="2"/>
      <c r="H543" s="2"/>
      <c r="I543" s="34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2.75" customHeight="1">
      <c r="A544" s="33"/>
      <c r="B544" s="33"/>
      <c r="C544" s="33"/>
      <c r="D544" s="33"/>
      <c r="E544" s="33"/>
      <c r="F544" s="2"/>
      <c r="G544" s="2"/>
      <c r="H544" s="2"/>
      <c r="I544" s="34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2.75" customHeight="1">
      <c r="A545" s="33"/>
      <c r="B545" s="33"/>
      <c r="C545" s="33"/>
      <c r="D545" s="33"/>
      <c r="E545" s="33"/>
      <c r="F545" s="2"/>
      <c r="G545" s="2"/>
      <c r="H545" s="2"/>
      <c r="I545" s="34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2.75" customHeight="1">
      <c r="A546" s="33"/>
      <c r="B546" s="33"/>
      <c r="C546" s="33"/>
      <c r="D546" s="33"/>
      <c r="E546" s="33"/>
      <c r="F546" s="2"/>
      <c r="G546" s="2"/>
      <c r="H546" s="2"/>
      <c r="I546" s="34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2.75" customHeight="1">
      <c r="A547" s="33"/>
      <c r="B547" s="33"/>
      <c r="C547" s="33"/>
      <c r="D547" s="33"/>
      <c r="E547" s="33"/>
      <c r="F547" s="2"/>
      <c r="G547" s="2"/>
      <c r="H547" s="2"/>
      <c r="I547" s="34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2.75" customHeight="1">
      <c r="A548" s="33"/>
      <c r="B548" s="33"/>
      <c r="C548" s="33"/>
      <c r="D548" s="33"/>
      <c r="E548" s="33"/>
      <c r="F548" s="2"/>
      <c r="G548" s="2"/>
      <c r="H548" s="2"/>
      <c r="I548" s="34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2.75" customHeight="1">
      <c r="A549" s="33"/>
      <c r="B549" s="33"/>
      <c r="C549" s="33"/>
      <c r="D549" s="33"/>
      <c r="E549" s="33"/>
      <c r="F549" s="2"/>
      <c r="G549" s="2"/>
      <c r="H549" s="2"/>
      <c r="I549" s="34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2.75" customHeight="1">
      <c r="A550" s="33"/>
      <c r="B550" s="33"/>
      <c r="C550" s="33"/>
      <c r="D550" s="33"/>
      <c r="E550" s="33"/>
      <c r="F550" s="2"/>
      <c r="G550" s="2"/>
      <c r="H550" s="2"/>
      <c r="I550" s="34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2.75" customHeight="1">
      <c r="A551" s="33"/>
      <c r="B551" s="33"/>
      <c r="C551" s="33"/>
      <c r="D551" s="33"/>
      <c r="E551" s="33"/>
      <c r="F551" s="2"/>
      <c r="G551" s="2"/>
      <c r="H551" s="2"/>
      <c r="I551" s="34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2.75" customHeight="1">
      <c r="A552" s="33"/>
      <c r="B552" s="33"/>
      <c r="C552" s="33"/>
      <c r="D552" s="33"/>
      <c r="E552" s="33"/>
      <c r="F552" s="2"/>
      <c r="G552" s="2"/>
      <c r="H552" s="2"/>
      <c r="I552" s="34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2.75" customHeight="1">
      <c r="A553" s="33"/>
      <c r="B553" s="33"/>
      <c r="C553" s="33"/>
      <c r="D553" s="33"/>
      <c r="E553" s="33"/>
      <c r="F553" s="2"/>
      <c r="G553" s="2"/>
      <c r="H553" s="2"/>
      <c r="I553" s="34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2.75" customHeight="1">
      <c r="A554" s="33"/>
      <c r="B554" s="33"/>
      <c r="C554" s="33"/>
      <c r="D554" s="33"/>
      <c r="E554" s="33"/>
      <c r="F554" s="2"/>
      <c r="G554" s="2"/>
      <c r="H554" s="2"/>
      <c r="I554" s="34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2.75" customHeight="1">
      <c r="A555" s="33"/>
      <c r="B555" s="33"/>
      <c r="C555" s="33"/>
      <c r="D555" s="33"/>
      <c r="E555" s="33"/>
      <c r="F555" s="2"/>
      <c r="G555" s="2"/>
      <c r="H555" s="2"/>
      <c r="I555" s="34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2.75" customHeight="1">
      <c r="A556" s="33"/>
      <c r="B556" s="33"/>
      <c r="C556" s="33"/>
      <c r="D556" s="33"/>
      <c r="E556" s="33"/>
      <c r="F556" s="2"/>
      <c r="G556" s="2"/>
      <c r="H556" s="2"/>
      <c r="I556" s="34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2.75" customHeight="1">
      <c r="A557" s="33"/>
      <c r="B557" s="33"/>
      <c r="C557" s="33"/>
      <c r="D557" s="33"/>
      <c r="E557" s="33"/>
      <c r="F557" s="2"/>
      <c r="G557" s="2"/>
      <c r="H557" s="2"/>
      <c r="I557" s="34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2.75" customHeight="1">
      <c r="A558" s="33"/>
      <c r="B558" s="33"/>
      <c r="C558" s="33"/>
      <c r="D558" s="33"/>
      <c r="E558" s="33"/>
      <c r="F558" s="2"/>
      <c r="G558" s="2"/>
      <c r="H558" s="2"/>
      <c r="I558" s="34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2.75" customHeight="1">
      <c r="A559" s="33"/>
      <c r="B559" s="33"/>
      <c r="C559" s="33"/>
      <c r="D559" s="33"/>
      <c r="E559" s="33"/>
      <c r="F559" s="2"/>
      <c r="G559" s="2"/>
      <c r="H559" s="2"/>
      <c r="I559" s="34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2.75" customHeight="1">
      <c r="A560" s="33"/>
      <c r="B560" s="33"/>
      <c r="C560" s="33"/>
      <c r="D560" s="33"/>
      <c r="E560" s="33"/>
      <c r="F560" s="2"/>
      <c r="G560" s="2"/>
      <c r="H560" s="2"/>
      <c r="I560" s="34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2.75" customHeight="1">
      <c r="A561" s="33"/>
      <c r="B561" s="33"/>
      <c r="C561" s="33"/>
      <c r="D561" s="33"/>
      <c r="E561" s="33"/>
      <c r="F561" s="2"/>
      <c r="G561" s="2"/>
      <c r="H561" s="2"/>
      <c r="I561" s="34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2.75" customHeight="1">
      <c r="A562" s="33"/>
      <c r="B562" s="33"/>
      <c r="C562" s="33"/>
      <c r="D562" s="33"/>
      <c r="E562" s="33"/>
      <c r="F562" s="2"/>
      <c r="G562" s="2"/>
      <c r="H562" s="2"/>
      <c r="I562" s="34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2.75" customHeight="1">
      <c r="A563" s="33"/>
      <c r="B563" s="33"/>
      <c r="C563" s="33"/>
      <c r="D563" s="33"/>
      <c r="E563" s="33"/>
      <c r="F563" s="2"/>
      <c r="G563" s="2"/>
      <c r="H563" s="2"/>
      <c r="I563" s="34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2.75" customHeight="1">
      <c r="A564" s="33"/>
      <c r="B564" s="33"/>
      <c r="C564" s="33"/>
      <c r="D564" s="33"/>
      <c r="E564" s="33"/>
      <c r="F564" s="2"/>
      <c r="G564" s="2"/>
      <c r="H564" s="2"/>
      <c r="I564" s="34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2.75" customHeight="1">
      <c r="A565" s="33"/>
      <c r="B565" s="33"/>
      <c r="C565" s="33"/>
      <c r="D565" s="33"/>
      <c r="E565" s="33"/>
      <c r="F565" s="2"/>
      <c r="G565" s="2"/>
      <c r="H565" s="2"/>
      <c r="I565" s="34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2.75" customHeight="1">
      <c r="A566" s="33"/>
      <c r="B566" s="33"/>
      <c r="C566" s="33"/>
      <c r="D566" s="33"/>
      <c r="E566" s="33"/>
      <c r="F566" s="2"/>
      <c r="G566" s="2"/>
      <c r="H566" s="2"/>
      <c r="I566" s="34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2.75" customHeight="1">
      <c r="A567" s="33"/>
      <c r="B567" s="33"/>
      <c r="C567" s="33"/>
      <c r="D567" s="33"/>
      <c r="E567" s="33"/>
      <c r="F567" s="2"/>
      <c r="G567" s="2"/>
      <c r="H567" s="2"/>
      <c r="I567" s="34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2.75" customHeight="1">
      <c r="A568" s="33"/>
      <c r="B568" s="33"/>
      <c r="C568" s="33"/>
      <c r="D568" s="33"/>
      <c r="E568" s="33"/>
      <c r="F568" s="2"/>
      <c r="G568" s="2"/>
      <c r="H568" s="2"/>
      <c r="I568" s="34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2.75" customHeight="1">
      <c r="A569" s="33"/>
      <c r="B569" s="33"/>
      <c r="C569" s="33"/>
      <c r="D569" s="33"/>
      <c r="E569" s="33"/>
      <c r="F569" s="2"/>
      <c r="G569" s="2"/>
      <c r="H569" s="2"/>
      <c r="I569" s="34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2.75" customHeight="1">
      <c r="A570" s="33"/>
      <c r="B570" s="33"/>
      <c r="C570" s="33"/>
      <c r="D570" s="33"/>
      <c r="E570" s="33"/>
      <c r="F570" s="2"/>
      <c r="G570" s="2"/>
      <c r="H570" s="2"/>
      <c r="I570" s="34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2.75" customHeight="1">
      <c r="A571" s="33"/>
      <c r="B571" s="33"/>
      <c r="C571" s="33"/>
      <c r="D571" s="33"/>
      <c r="E571" s="33"/>
      <c r="F571" s="2"/>
      <c r="G571" s="2"/>
      <c r="H571" s="2"/>
      <c r="I571" s="34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2.75" customHeight="1">
      <c r="A572" s="33"/>
      <c r="B572" s="33"/>
      <c r="C572" s="33"/>
      <c r="D572" s="33"/>
      <c r="E572" s="33"/>
      <c r="F572" s="2"/>
      <c r="G572" s="2"/>
      <c r="H572" s="2"/>
      <c r="I572" s="34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2.75" customHeight="1">
      <c r="A573" s="33"/>
      <c r="B573" s="33"/>
      <c r="C573" s="33"/>
      <c r="D573" s="33"/>
      <c r="E573" s="33"/>
      <c r="F573" s="2"/>
      <c r="G573" s="2"/>
      <c r="H573" s="2"/>
      <c r="I573" s="34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2.75" customHeight="1">
      <c r="A574" s="33"/>
      <c r="B574" s="33"/>
      <c r="C574" s="33"/>
      <c r="D574" s="33"/>
      <c r="E574" s="33"/>
      <c r="F574" s="2"/>
      <c r="G574" s="2"/>
      <c r="H574" s="2"/>
      <c r="I574" s="34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2.75" customHeight="1">
      <c r="A575" s="33"/>
      <c r="B575" s="33"/>
      <c r="C575" s="33"/>
      <c r="D575" s="33"/>
      <c r="E575" s="33"/>
      <c r="F575" s="2"/>
      <c r="G575" s="2"/>
      <c r="H575" s="2"/>
      <c r="I575" s="34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2.75" customHeight="1">
      <c r="A576" s="33"/>
      <c r="B576" s="33"/>
      <c r="C576" s="33"/>
      <c r="D576" s="33"/>
      <c r="E576" s="33"/>
      <c r="F576" s="2"/>
      <c r="G576" s="2"/>
      <c r="H576" s="2"/>
      <c r="I576" s="34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2.75" customHeight="1">
      <c r="A577" s="33"/>
      <c r="B577" s="33"/>
      <c r="C577" s="33"/>
      <c r="D577" s="33"/>
      <c r="E577" s="33"/>
      <c r="F577" s="2"/>
      <c r="G577" s="2"/>
      <c r="H577" s="2"/>
      <c r="I577" s="34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2.75" customHeight="1">
      <c r="A578" s="33"/>
      <c r="B578" s="33"/>
      <c r="C578" s="33"/>
      <c r="D578" s="33"/>
      <c r="E578" s="33"/>
      <c r="F578" s="2"/>
      <c r="G578" s="2"/>
      <c r="H578" s="2"/>
      <c r="I578" s="34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2.75" customHeight="1">
      <c r="A579" s="33"/>
      <c r="B579" s="33"/>
      <c r="C579" s="33"/>
      <c r="D579" s="33"/>
      <c r="E579" s="33"/>
      <c r="F579" s="2"/>
      <c r="G579" s="2"/>
      <c r="H579" s="2"/>
      <c r="I579" s="34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2.75" customHeight="1">
      <c r="A580" s="33"/>
      <c r="B580" s="33"/>
      <c r="C580" s="33"/>
      <c r="D580" s="33"/>
      <c r="E580" s="33"/>
      <c r="F580" s="2"/>
      <c r="G580" s="2"/>
      <c r="H580" s="2"/>
      <c r="I580" s="34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2.75" customHeight="1">
      <c r="A581" s="33"/>
      <c r="B581" s="33"/>
      <c r="C581" s="33"/>
      <c r="D581" s="33"/>
      <c r="E581" s="33"/>
      <c r="F581" s="2"/>
      <c r="G581" s="2"/>
      <c r="H581" s="2"/>
      <c r="I581" s="34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2.75" customHeight="1">
      <c r="A582" s="33"/>
      <c r="B582" s="33"/>
      <c r="C582" s="33"/>
      <c r="D582" s="33"/>
      <c r="E582" s="33"/>
      <c r="F582" s="2"/>
      <c r="G582" s="2"/>
      <c r="H582" s="2"/>
      <c r="I582" s="34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2.75" customHeight="1">
      <c r="A583" s="33"/>
      <c r="B583" s="33"/>
      <c r="C583" s="33"/>
      <c r="D583" s="33"/>
      <c r="E583" s="33"/>
      <c r="F583" s="2"/>
      <c r="G583" s="2"/>
      <c r="H583" s="2"/>
      <c r="I583" s="34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2.75" customHeight="1">
      <c r="A584" s="33"/>
      <c r="B584" s="33"/>
      <c r="C584" s="33"/>
      <c r="D584" s="33"/>
      <c r="E584" s="33"/>
      <c r="F584" s="2"/>
      <c r="G584" s="2"/>
      <c r="H584" s="2"/>
      <c r="I584" s="34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2.75" customHeight="1">
      <c r="A585" s="33"/>
      <c r="B585" s="33"/>
      <c r="C585" s="33"/>
      <c r="D585" s="33"/>
      <c r="E585" s="33"/>
      <c r="F585" s="2"/>
      <c r="G585" s="2"/>
      <c r="H585" s="2"/>
      <c r="I585" s="34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2.75" customHeight="1">
      <c r="A586" s="33"/>
      <c r="B586" s="33"/>
      <c r="C586" s="33"/>
      <c r="D586" s="33"/>
      <c r="E586" s="33"/>
      <c r="F586" s="2"/>
      <c r="G586" s="2"/>
      <c r="H586" s="2"/>
      <c r="I586" s="34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2.75" customHeight="1">
      <c r="A587" s="33"/>
      <c r="B587" s="33"/>
      <c r="C587" s="33"/>
      <c r="D587" s="33"/>
      <c r="E587" s="33"/>
      <c r="F587" s="2"/>
      <c r="G587" s="2"/>
      <c r="H587" s="2"/>
      <c r="I587" s="34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2.75" customHeight="1">
      <c r="A588" s="33"/>
      <c r="B588" s="33"/>
      <c r="C588" s="33"/>
      <c r="D588" s="33"/>
      <c r="E588" s="33"/>
      <c r="F588" s="2"/>
      <c r="G588" s="2"/>
      <c r="H588" s="2"/>
      <c r="I588" s="34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2.75" customHeight="1">
      <c r="A589" s="33"/>
      <c r="B589" s="33"/>
      <c r="C589" s="33"/>
      <c r="D589" s="33"/>
      <c r="E589" s="33"/>
      <c r="F589" s="2"/>
      <c r="G589" s="2"/>
      <c r="H589" s="2"/>
      <c r="I589" s="34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2.75" customHeight="1">
      <c r="A590" s="33"/>
      <c r="B590" s="33"/>
      <c r="C590" s="33"/>
      <c r="D590" s="33"/>
      <c r="E590" s="33"/>
      <c r="F590" s="2"/>
      <c r="G590" s="2"/>
      <c r="H590" s="2"/>
      <c r="I590" s="34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2.75" customHeight="1">
      <c r="A591" s="33"/>
      <c r="B591" s="33"/>
      <c r="C591" s="33"/>
      <c r="D591" s="33"/>
      <c r="E591" s="33"/>
      <c r="F591" s="2"/>
      <c r="G591" s="2"/>
      <c r="H591" s="2"/>
      <c r="I591" s="34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2.75" customHeight="1">
      <c r="A592" s="33"/>
      <c r="B592" s="33"/>
      <c r="C592" s="33"/>
      <c r="D592" s="33"/>
      <c r="E592" s="33"/>
      <c r="F592" s="2"/>
      <c r="G592" s="2"/>
      <c r="H592" s="2"/>
      <c r="I592" s="34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2.75" customHeight="1">
      <c r="A593" s="33"/>
      <c r="B593" s="33"/>
      <c r="C593" s="33"/>
      <c r="D593" s="33"/>
      <c r="E593" s="33"/>
      <c r="F593" s="2"/>
      <c r="G593" s="2"/>
      <c r="H593" s="2"/>
      <c r="I593" s="34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2.75" customHeight="1">
      <c r="A594" s="33"/>
      <c r="B594" s="33"/>
      <c r="C594" s="33"/>
      <c r="D594" s="33"/>
      <c r="E594" s="33"/>
      <c r="F594" s="2"/>
      <c r="G594" s="2"/>
      <c r="H594" s="2"/>
      <c r="I594" s="34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2.75" customHeight="1">
      <c r="A595" s="33"/>
      <c r="B595" s="33"/>
      <c r="C595" s="33"/>
      <c r="D595" s="33"/>
      <c r="E595" s="33"/>
      <c r="F595" s="2"/>
      <c r="G595" s="2"/>
      <c r="H595" s="2"/>
      <c r="I595" s="34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2.75" customHeight="1">
      <c r="A596" s="33"/>
      <c r="B596" s="33"/>
      <c r="C596" s="33"/>
      <c r="D596" s="33"/>
      <c r="E596" s="33"/>
      <c r="F596" s="2"/>
      <c r="G596" s="2"/>
      <c r="H596" s="2"/>
      <c r="I596" s="34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2.75" customHeight="1">
      <c r="A597" s="33"/>
      <c r="B597" s="33"/>
      <c r="C597" s="33"/>
      <c r="D597" s="33"/>
      <c r="E597" s="33"/>
      <c r="F597" s="2"/>
      <c r="G597" s="2"/>
      <c r="H597" s="2"/>
      <c r="I597" s="34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2.75" customHeight="1">
      <c r="A598" s="33"/>
      <c r="B598" s="33"/>
      <c r="C598" s="33"/>
      <c r="D598" s="33"/>
      <c r="E598" s="33"/>
      <c r="F598" s="2"/>
      <c r="G598" s="2"/>
      <c r="H598" s="2"/>
      <c r="I598" s="34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2.75" customHeight="1">
      <c r="A599" s="33"/>
      <c r="B599" s="33"/>
      <c r="C599" s="33"/>
      <c r="D599" s="33"/>
      <c r="E599" s="33"/>
      <c r="F599" s="2"/>
      <c r="G599" s="2"/>
      <c r="H599" s="2"/>
      <c r="I599" s="34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2.75" customHeight="1">
      <c r="A600" s="33"/>
      <c r="B600" s="33"/>
      <c r="C600" s="33"/>
      <c r="D600" s="33"/>
      <c r="E600" s="33"/>
      <c r="F600" s="2"/>
      <c r="G600" s="2"/>
      <c r="H600" s="2"/>
      <c r="I600" s="34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2.75" customHeight="1">
      <c r="A601" s="33"/>
      <c r="B601" s="33"/>
      <c r="C601" s="33"/>
      <c r="D601" s="33"/>
      <c r="E601" s="33"/>
      <c r="F601" s="2"/>
      <c r="G601" s="2"/>
      <c r="H601" s="2"/>
      <c r="I601" s="34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2.75" customHeight="1">
      <c r="A602" s="33"/>
      <c r="B602" s="33"/>
      <c r="C602" s="33"/>
      <c r="D602" s="33"/>
      <c r="E602" s="33"/>
      <c r="F602" s="2"/>
      <c r="G602" s="2"/>
      <c r="H602" s="2"/>
      <c r="I602" s="34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2.75" customHeight="1">
      <c r="A603" s="33"/>
      <c r="B603" s="33"/>
      <c r="C603" s="33"/>
      <c r="D603" s="33"/>
      <c r="E603" s="33"/>
      <c r="F603" s="2"/>
      <c r="G603" s="2"/>
      <c r="H603" s="2"/>
      <c r="I603" s="34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2.75" customHeight="1">
      <c r="A604" s="33"/>
      <c r="B604" s="33"/>
      <c r="C604" s="33"/>
      <c r="D604" s="33"/>
      <c r="E604" s="33"/>
      <c r="F604" s="2"/>
      <c r="G604" s="2"/>
      <c r="H604" s="2"/>
      <c r="I604" s="34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2.75" customHeight="1">
      <c r="A605" s="33"/>
      <c r="B605" s="33"/>
      <c r="C605" s="33"/>
      <c r="D605" s="33"/>
      <c r="E605" s="33"/>
      <c r="F605" s="2"/>
      <c r="G605" s="2"/>
      <c r="H605" s="2"/>
      <c r="I605" s="34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2.75" customHeight="1">
      <c r="A606" s="33"/>
      <c r="B606" s="33"/>
      <c r="C606" s="33"/>
      <c r="D606" s="33"/>
      <c r="E606" s="33"/>
      <c r="F606" s="2"/>
      <c r="G606" s="2"/>
      <c r="H606" s="2"/>
      <c r="I606" s="34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2.75" customHeight="1">
      <c r="A607" s="33"/>
      <c r="B607" s="33"/>
      <c r="C607" s="33"/>
      <c r="D607" s="33"/>
      <c r="E607" s="33"/>
      <c r="F607" s="2"/>
      <c r="G607" s="2"/>
      <c r="H607" s="2"/>
      <c r="I607" s="34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2.75" customHeight="1">
      <c r="A608" s="33"/>
      <c r="B608" s="33"/>
      <c r="C608" s="33"/>
      <c r="D608" s="33"/>
      <c r="E608" s="33"/>
      <c r="F608" s="2"/>
      <c r="G608" s="2"/>
      <c r="H608" s="2"/>
      <c r="I608" s="34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2.75" customHeight="1">
      <c r="A609" s="33"/>
      <c r="B609" s="33"/>
      <c r="C609" s="33"/>
      <c r="D609" s="33"/>
      <c r="E609" s="33"/>
      <c r="F609" s="2"/>
      <c r="G609" s="2"/>
      <c r="H609" s="2"/>
      <c r="I609" s="34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2.75" customHeight="1">
      <c r="A610" s="33"/>
      <c r="B610" s="33"/>
      <c r="C610" s="33"/>
      <c r="D610" s="33"/>
      <c r="E610" s="33"/>
      <c r="F610" s="2"/>
      <c r="G610" s="2"/>
      <c r="H610" s="2"/>
      <c r="I610" s="34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2.75" customHeight="1">
      <c r="A611" s="33"/>
      <c r="B611" s="33"/>
      <c r="C611" s="33"/>
      <c r="D611" s="33"/>
      <c r="E611" s="33"/>
      <c r="F611" s="2"/>
      <c r="G611" s="2"/>
      <c r="H611" s="2"/>
      <c r="I611" s="34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2.75" customHeight="1">
      <c r="A612" s="33"/>
      <c r="B612" s="33"/>
      <c r="C612" s="33"/>
      <c r="D612" s="33"/>
      <c r="E612" s="33"/>
      <c r="F612" s="2"/>
      <c r="G612" s="2"/>
      <c r="H612" s="2"/>
      <c r="I612" s="34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2.75" customHeight="1">
      <c r="A613" s="33"/>
      <c r="B613" s="33"/>
      <c r="C613" s="33"/>
      <c r="D613" s="33"/>
      <c r="E613" s="33"/>
      <c r="F613" s="2"/>
      <c r="G613" s="2"/>
      <c r="H613" s="2"/>
      <c r="I613" s="34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2.75" customHeight="1">
      <c r="A614" s="33"/>
      <c r="B614" s="33"/>
      <c r="C614" s="33"/>
      <c r="D614" s="33"/>
      <c r="E614" s="33"/>
      <c r="F614" s="2"/>
      <c r="G614" s="2"/>
      <c r="H614" s="2"/>
      <c r="I614" s="34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2.75" customHeight="1">
      <c r="A615" s="33"/>
      <c r="B615" s="33"/>
      <c r="C615" s="33"/>
      <c r="D615" s="33"/>
      <c r="E615" s="33"/>
      <c r="F615" s="2"/>
      <c r="G615" s="2"/>
      <c r="H615" s="2"/>
      <c r="I615" s="34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2.75" customHeight="1">
      <c r="A616" s="33"/>
      <c r="B616" s="33"/>
      <c r="C616" s="33"/>
      <c r="D616" s="33"/>
      <c r="E616" s="33"/>
      <c r="F616" s="2"/>
      <c r="G616" s="2"/>
      <c r="H616" s="2"/>
      <c r="I616" s="34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2.75" customHeight="1">
      <c r="A617" s="33"/>
      <c r="B617" s="33"/>
      <c r="C617" s="33"/>
      <c r="D617" s="33"/>
      <c r="E617" s="33"/>
      <c r="F617" s="2"/>
      <c r="G617" s="2"/>
      <c r="H617" s="2"/>
      <c r="I617" s="34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2.75" customHeight="1">
      <c r="A618" s="33"/>
      <c r="B618" s="33"/>
      <c r="C618" s="33"/>
      <c r="D618" s="33"/>
      <c r="E618" s="33"/>
      <c r="F618" s="2"/>
      <c r="G618" s="2"/>
      <c r="H618" s="2"/>
      <c r="I618" s="34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2.75" customHeight="1">
      <c r="A619" s="33"/>
      <c r="B619" s="33"/>
      <c r="C619" s="33"/>
      <c r="D619" s="33"/>
      <c r="E619" s="33"/>
      <c r="F619" s="2"/>
      <c r="G619" s="2"/>
      <c r="H619" s="2"/>
      <c r="I619" s="34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2.75" customHeight="1">
      <c r="A620" s="33"/>
      <c r="B620" s="33"/>
      <c r="C620" s="33"/>
      <c r="D620" s="33"/>
      <c r="E620" s="33"/>
      <c r="F620" s="2"/>
      <c r="G620" s="2"/>
      <c r="H620" s="2"/>
      <c r="I620" s="34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2.75" customHeight="1">
      <c r="A621" s="33"/>
      <c r="B621" s="33"/>
      <c r="C621" s="33"/>
      <c r="D621" s="33"/>
      <c r="E621" s="33"/>
      <c r="F621" s="2"/>
      <c r="G621" s="2"/>
      <c r="H621" s="2"/>
      <c r="I621" s="34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2.75" customHeight="1">
      <c r="A622" s="33"/>
      <c r="B622" s="33"/>
      <c r="C622" s="33"/>
      <c r="D622" s="33"/>
      <c r="E622" s="33"/>
      <c r="F622" s="2"/>
      <c r="G622" s="2"/>
      <c r="H622" s="2"/>
      <c r="I622" s="34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2.75" customHeight="1">
      <c r="A623" s="33"/>
      <c r="B623" s="33"/>
      <c r="C623" s="33"/>
      <c r="D623" s="33"/>
      <c r="E623" s="33"/>
      <c r="F623" s="2"/>
      <c r="G623" s="2"/>
      <c r="H623" s="2"/>
      <c r="I623" s="34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2.75" customHeight="1">
      <c r="A624" s="33"/>
      <c r="B624" s="33"/>
      <c r="C624" s="33"/>
      <c r="D624" s="33"/>
      <c r="E624" s="33"/>
      <c r="F624" s="2"/>
      <c r="G624" s="2"/>
      <c r="H624" s="2"/>
      <c r="I624" s="34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2.75" customHeight="1">
      <c r="A625" s="33"/>
      <c r="B625" s="33"/>
      <c r="C625" s="33"/>
      <c r="D625" s="33"/>
      <c r="E625" s="33"/>
      <c r="F625" s="2"/>
      <c r="G625" s="2"/>
      <c r="H625" s="2"/>
      <c r="I625" s="34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2.75" customHeight="1">
      <c r="A626" s="33"/>
      <c r="B626" s="33"/>
      <c r="C626" s="33"/>
      <c r="D626" s="33"/>
      <c r="E626" s="33"/>
      <c r="F626" s="2"/>
      <c r="G626" s="2"/>
      <c r="H626" s="2"/>
      <c r="I626" s="34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2.75" customHeight="1">
      <c r="A627" s="33"/>
      <c r="B627" s="33"/>
      <c r="C627" s="33"/>
      <c r="D627" s="33"/>
      <c r="E627" s="33"/>
      <c r="F627" s="2"/>
      <c r="G627" s="2"/>
      <c r="H627" s="2"/>
      <c r="I627" s="34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2.75" customHeight="1">
      <c r="A628" s="33"/>
      <c r="B628" s="33"/>
      <c r="C628" s="33"/>
      <c r="D628" s="33"/>
      <c r="E628" s="33"/>
      <c r="F628" s="2"/>
      <c r="G628" s="2"/>
      <c r="H628" s="2"/>
      <c r="I628" s="34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2.75" customHeight="1">
      <c r="A629" s="33"/>
      <c r="B629" s="33"/>
      <c r="C629" s="33"/>
      <c r="D629" s="33"/>
      <c r="E629" s="33"/>
      <c r="F629" s="2"/>
      <c r="G629" s="2"/>
      <c r="H629" s="2"/>
      <c r="I629" s="34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2.75" customHeight="1">
      <c r="A630" s="33"/>
      <c r="B630" s="33"/>
      <c r="C630" s="33"/>
      <c r="D630" s="33"/>
      <c r="E630" s="33"/>
      <c r="F630" s="2"/>
      <c r="G630" s="2"/>
      <c r="H630" s="2"/>
      <c r="I630" s="34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2.75" customHeight="1">
      <c r="A631" s="33"/>
      <c r="B631" s="33"/>
      <c r="C631" s="33"/>
      <c r="D631" s="33"/>
      <c r="E631" s="33"/>
      <c r="F631" s="2"/>
      <c r="G631" s="2"/>
      <c r="H631" s="2"/>
      <c r="I631" s="34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2.75" customHeight="1">
      <c r="A632" s="33"/>
      <c r="B632" s="33"/>
      <c r="C632" s="33"/>
      <c r="D632" s="33"/>
      <c r="E632" s="33"/>
      <c r="F632" s="2"/>
      <c r="G632" s="2"/>
      <c r="H632" s="2"/>
      <c r="I632" s="34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2.75" customHeight="1">
      <c r="A633" s="33"/>
      <c r="B633" s="33"/>
      <c r="C633" s="33"/>
      <c r="D633" s="33"/>
      <c r="E633" s="33"/>
      <c r="F633" s="2"/>
      <c r="G633" s="2"/>
      <c r="H633" s="2"/>
      <c r="I633" s="34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2.75" customHeight="1">
      <c r="A634" s="33"/>
      <c r="B634" s="33"/>
      <c r="C634" s="33"/>
      <c r="D634" s="33"/>
      <c r="E634" s="33"/>
      <c r="F634" s="2"/>
      <c r="G634" s="2"/>
      <c r="H634" s="2"/>
      <c r="I634" s="34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2.75" customHeight="1">
      <c r="A635" s="33"/>
      <c r="B635" s="33"/>
      <c r="C635" s="33"/>
      <c r="D635" s="33"/>
      <c r="E635" s="33"/>
      <c r="F635" s="2"/>
      <c r="G635" s="2"/>
      <c r="H635" s="2"/>
      <c r="I635" s="34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2.75" customHeight="1">
      <c r="A636" s="33"/>
      <c r="B636" s="33"/>
      <c r="C636" s="33"/>
      <c r="D636" s="33"/>
      <c r="E636" s="33"/>
      <c r="F636" s="2"/>
      <c r="G636" s="2"/>
      <c r="H636" s="2"/>
      <c r="I636" s="34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2.75" customHeight="1">
      <c r="A637" s="33"/>
      <c r="B637" s="33"/>
      <c r="C637" s="33"/>
      <c r="D637" s="33"/>
      <c r="E637" s="33"/>
      <c r="F637" s="2"/>
      <c r="G637" s="2"/>
      <c r="H637" s="2"/>
      <c r="I637" s="34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2.75" customHeight="1">
      <c r="A638" s="33"/>
      <c r="B638" s="33"/>
      <c r="C638" s="33"/>
      <c r="D638" s="33"/>
      <c r="E638" s="33"/>
      <c r="F638" s="2"/>
      <c r="G638" s="2"/>
      <c r="H638" s="2"/>
      <c r="I638" s="34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2.75" customHeight="1">
      <c r="A639" s="33"/>
      <c r="B639" s="33"/>
      <c r="C639" s="33"/>
      <c r="D639" s="33"/>
      <c r="E639" s="33"/>
      <c r="F639" s="2"/>
      <c r="G639" s="2"/>
      <c r="H639" s="2"/>
      <c r="I639" s="34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2.75" customHeight="1">
      <c r="A640" s="33"/>
      <c r="B640" s="33"/>
      <c r="C640" s="33"/>
      <c r="D640" s="33"/>
      <c r="E640" s="33"/>
      <c r="F640" s="2"/>
      <c r="G640" s="2"/>
      <c r="H640" s="2"/>
      <c r="I640" s="34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2.75" customHeight="1">
      <c r="A641" s="33"/>
      <c r="B641" s="33"/>
      <c r="C641" s="33"/>
      <c r="D641" s="33"/>
      <c r="E641" s="33"/>
      <c r="F641" s="2"/>
      <c r="G641" s="2"/>
      <c r="H641" s="2"/>
      <c r="I641" s="34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2.75" customHeight="1">
      <c r="A642" s="33"/>
      <c r="B642" s="33"/>
      <c r="C642" s="33"/>
      <c r="D642" s="33"/>
      <c r="E642" s="33"/>
      <c r="F642" s="2"/>
      <c r="G642" s="2"/>
      <c r="H642" s="2"/>
      <c r="I642" s="34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2.75" customHeight="1">
      <c r="A643" s="33"/>
      <c r="B643" s="33"/>
      <c r="C643" s="33"/>
      <c r="D643" s="33"/>
      <c r="E643" s="33"/>
      <c r="F643" s="2"/>
      <c r="G643" s="2"/>
      <c r="H643" s="2"/>
      <c r="I643" s="34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2.75" customHeight="1">
      <c r="A644" s="33"/>
      <c r="B644" s="33"/>
      <c r="C644" s="33"/>
      <c r="D644" s="33"/>
      <c r="E644" s="33"/>
      <c r="F644" s="2"/>
      <c r="G644" s="2"/>
      <c r="H644" s="2"/>
      <c r="I644" s="34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2.75" customHeight="1">
      <c r="A645" s="33"/>
      <c r="B645" s="33"/>
      <c r="C645" s="33"/>
      <c r="D645" s="33"/>
      <c r="E645" s="33"/>
      <c r="F645" s="2"/>
      <c r="G645" s="2"/>
      <c r="H645" s="2"/>
      <c r="I645" s="34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2.75" customHeight="1">
      <c r="A646" s="33"/>
      <c r="B646" s="33"/>
      <c r="C646" s="33"/>
      <c r="D646" s="33"/>
      <c r="E646" s="33"/>
      <c r="F646" s="2"/>
      <c r="G646" s="2"/>
      <c r="H646" s="2"/>
      <c r="I646" s="34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2.75" customHeight="1">
      <c r="A647" s="33"/>
      <c r="B647" s="33"/>
      <c r="C647" s="33"/>
      <c r="D647" s="33"/>
      <c r="E647" s="33"/>
      <c r="F647" s="2"/>
      <c r="G647" s="2"/>
      <c r="H647" s="2"/>
      <c r="I647" s="34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2.75" customHeight="1">
      <c r="A648" s="33"/>
      <c r="B648" s="33"/>
      <c r="C648" s="33"/>
      <c r="D648" s="33"/>
      <c r="E648" s="33"/>
      <c r="F648" s="2"/>
      <c r="G648" s="2"/>
      <c r="H648" s="2"/>
      <c r="I648" s="34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2.75" customHeight="1">
      <c r="A649" s="33"/>
      <c r="B649" s="33"/>
      <c r="C649" s="33"/>
      <c r="D649" s="33"/>
      <c r="E649" s="33"/>
      <c r="F649" s="2"/>
      <c r="G649" s="2"/>
      <c r="H649" s="2"/>
      <c r="I649" s="34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2.75" customHeight="1">
      <c r="A650" s="33"/>
      <c r="B650" s="33"/>
      <c r="C650" s="33"/>
      <c r="D650" s="33"/>
      <c r="E650" s="33"/>
      <c r="F650" s="2"/>
      <c r="G650" s="2"/>
      <c r="H650" s="2"/>
      <c r="I650" s="34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2.75" customHeight="1">
      <c r="A651" s="33"/>
      <c r="B651" s="33"/>
      <c r="C651" s="33"/>
      <c r="D651" s="33"/>
      <c r="E651" s="33"/>
      <c r="F651" s="2"/>
      <c r="G651" s="2"/>
      <c r="H651" s="2"/>
      <c r="I651" s="34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2.75" customHeight="1">
      <c r="A652" s="33"/>
      <c r="B652" s="33"/>
      <c r="C652" s="33"/>
      <c r="D652" s="33"/>
      <c r="E652" s="33"/>
      <c r="F652" s="2"/>
      <c r="G652" s="2"/>
      <c r="H652" s="2"/>
      <c r="I652" s="34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2.75" customHeight="1">
      <c r="A653" s="33"/>
      <c r="B653" s="33"/>
      <c r="C653" s="33"/>
      <c r="D653" s="33"/>
      <c r="E653" s="33"/>
      <c r="F653" s="2"/>
      <c r="G653" s="2"/>
      <c r="H653" s="2"/>
      <c r="I653" s="34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2.75" customHeight="1">
      <c r="A654" s="33"/>
      <c r="B654" s="33"/>
      <c r="C654" s="33"/>
      <c r="D654" s="33"/>
      <c r="E654" s="33"/>
      <c r="F654" s="2"/>
      <c r="G654" s="2"/>
      <c r="H654" s="2"/>
      <c r="I654" s="34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2.75" customHeight="1">
      <c r="A655" s="33"/>
      <c r="B655" s="33"/>
      <c r="C655" s="33"/>
      <c r="D655" s="33"/>
      <c r="E655" s="33"/>
      <c r="F655" s="2"/>
      <c r="G655" s="2"/>
      <c r="H655" s="2"/>
      <c r="I655" s="34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2.75" customHeight="1">
      <c r="A656" s="33"/>
      <c r="B656" s="33"/>
      <c r="C656" s="33"/>
      <c r="D656" s="33"/>
      <c r="E656" s="33"/>
      <c r="F656" s="2"/>
      <c r="G656" s="2"/>
      <c r="H656" s="2"/>
      <c r="I656" s="34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2.75" customHeight="1">
      <c r="A657" s="33"/>
      <c r="B657" s="33"/>
      <c r="C657" s="33"/>
      <c r="D657" s="33"/>
      <c r="E657" s="33"/>
      <c r="F657" s="2"/>
      <c r="G657" s="2"/>
      <c r="H657" s="2"/>
      <c r="I657" s="34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2.75" customHeight="1">
      <c r="A658" s="33"/>
      <c r="B658" s="33"/>
      <c r="C658" s="33"/>
      <c r="D658" s="33"/>
      <c r="E658" s="33"/>
      <c r="F658" s="2"/>
      <c r="G658" s="2"/>
      <c r="H658" s="2"/>
      <c r="I658" s="34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2.75" customHeight="1">
      <c r="A659" s="33"/>
      <c r="B659" s="33"/>
      <c r="C659" s="33"/>
      <c r="D659" s="33"/>
      <c r="E659" s="33"/>
      <c r="F659" s="2"/>
      <c r="G659" s="2"/>
      <c r="H659" s="2"/>
      <c r="I659" s="34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2.75" customHeight="1">
      <c r="A660" s="33"/>
      <c r="B660" s="33"/>
      <c r="C660" s="33"/>
      <c r="D660" s="33"/>
      <c r="E660" s="33"/>
      <c r="F660" s="2"/>
      <c r="G660" s="2"/>
      <c r="H660" s="2"/>
      <c r="I660" s="34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2.75" customHeight="1">
      <c r="A661" s="33"/>
      <c r="B661" s="33"/>
      <c r="C661" s="33"/>
      <c r="D661" s="33"/>
      <c r="E661" s="33"/>
      <c r="F661" s="2"/>
      <c r="G661" s="2"/>
      <c r="H661" s="2"/>
      <c r="I661" s="34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2.75" customHeight="1">
      <c r="A662" s="33"/>
      <c r="B662" s="33"/>
      <c r="C662" s="33"/>
      <c r="D662" s="33"/>
      <c r="E662" s="33"/>
      <c r="F662" s="2"/>
      <c r="G662" s="2"/>
      <c r="H662" s="2"/>
      <c r="I662" s="34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2.75" customHeight="1">
      <c r="A663" s="33"/>
      <c r="B663" s="33"/>
      <c r="C663" s="33"/>
      <c r="D663" s="33"/>
      <c r="E663" s="33"/>
      <c r="F663" s="2"/>
      <c r="G663" s="2"/>
      <c r="H663" s="2"/>
      <c r="I663" s="34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2.75" customHeight="1">
      <c r="A664" s="33"/>
      <c r="B664" s="33"/>
      <c r="C664" s="33"/>
      <c r="D664" s="33"/>
      <c r="E664" s="33"/>
      <c r="F664" s="2"/>
      <c r="G664" s="2"/>
      <c r="H664" s="2"/>
      <c r="I664" s="34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2.75" customHeight="1">
      <c r="A665" s="33"/>
      <c r="B665" s="33"/>
      <c r="C665" s="33"/>
      <c r="D665" s="33"/>
      <c r="E665" s="33"/>
      <c r="F665" s="2"/>
      <c r="G665" s="2"/>
      <c r="H665" s="2"/>
      <c r="I665" s="34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2.75" customHeight="1">
      <c r="A666" s="33"/>
      <c r="B666" s="33"/>
      <c r="C666" s="33"/>
      <c r="D666" s="33"/>
      <c r="E666" s="33"/>
      <c r="F666" s="2"/>
      <c r="G666" s="2"/>
      <c r="H666" s="2"/>
      <c r="I666" s="34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2.75" customHeight="1">
      <c r="A667" s="33"/>
      <c r="B667" s="33"/>
      <c r="C667" s="33"/>
      <c r="D667" s="33"/>
      <c r="E667" s="33"/>
      <c r="F667" s="2"/>
      <c r="G667" s="2"/>
      <c r="H667" s="2"/>
      <c r="I667" s="34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2.75" customHeight="1">
      <c r="A668" s="33"/>
      <c r="B668" s="33"/>
      <c r="C668" s="33"/>
      <c r="D668" s="33"/>
      <c r="E668" s="33"/>
      <c r="F668" s="2"/>
      <c r="G668" s="2"/>
      <c r="H668" s="2"/>
      <c r="I668" s="34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2.75" customHeight="1">
      <c r="A669" s="33"/>
      <c r="B669" s="33"/>
      <c r="C669" s="33"/>
      <c r="D669" s="33"/>
      <c r="E669" s="33"/>
      <c r="F669" s="2"/>
      <c r="G669" s="2"/>
      <c r="H669" s="2"/>
      <c r="I669" s="34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2.75" customHeight="1">
      <c r="A670" s="33"/>
      <c r="B670" s="33"/>
      <c r="C670" s="33"/>
      <c r="D670" s="33"/>
      <c r="E670" s="33"/>
      <c r="F670" s="2"/>
      <c r="G670" s="2"/>
      <c r="H670" s="2"/>
      <c r="I670" s="34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2.75" customHeight="1">
      <c r="A671" s="33"/>
      <c r="B671" s="33"/>
      <c r="C671" s="33"/>
      <c r="D671" s="33"/>
      <c r="E671" s="33"/>
      <c r="F671" s="2"/>
      <c r="G671" s="2"/>
      <c r="H671" s="2"/>
      <c r="I671" s="34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2.75" customHeight="1">
      <c r="A672" s="33"/>
      <c r="B672" s="33"/>
      <c r="C672" s="33"/>
      <c r="D672" s="33"/>
      <c r="E672" s="33"/>
      <c r="F672" s="2"/>
      <c r="G672" s="2"/>
      <c r="H672" s="2"/>
      <c r="I672" s="34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2.75" customHeight="1">
      <c r="A673" s="33"/>
      <c r="B673" s="33"/>
      <c r="C673" s="33"/>
      <c r="D673" s="33"/>
      <c r="E673" s="33"/>
      <c r="F673" s="2"/>
      <c r="G673" s="2"/>
      <c r="H673" s="2"/>
      <c r="I673" s="34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2.75" customHeight="1">
      <c r="A674" s="33"/>
      <c r="B674" s="33"/>
      <c r="C674" s="33"/>
      <c r="D674" s="33"/>
      <c r="E674" s="33"/>
      <c r="F674" s="2"/>
      <c r="G674" s="2"/>
      <c r="H674" s="2"/>
      <c r="I674" s="34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2.75" customHeight="1">
      <c r="A675" s="33"/>
      <c r="B675" s="33"/>
      <c r="C675" s="33"/>
      <c r="D675" s="33"/>
      <c r="E675" s="33"/>
      <c r="F675" s="2"/>
      <c r="G675" s="2"/>
      <c r="H675" s="2"/>
      <c r="I675" s="34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2.75" customHeight="1">
      <c r="A676" s="33"/>
      <c r="B676" s="33"/>
      <c r="C676" s="33"/>
      <c r="D676" s="33"/>
      <c r="E676" s="33"/>
      <c r="F676" s="2"/>
      <c r="G676" s="2"/>
      <c r="H676" s="2"/>
      <c r="I676" s="34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2.75" customHeight="1">
      <c r="A677" s="33"/>
      <c r="B677" s="33"/>
      <c r="C677" s="33"/>
      <c r="D677" s="33"/>
      <c r="E677" s="33"/>
      <c r="F677" s="2"/>
      <c r="G677" s="2"/>
      <c r="H677" s="2"/>
      <c r="I677" s="34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2.75" customHeight="1">
      <c r="A678" s="33"/>
      <c r="B678" s="33"/>
      <c r="C678" s="33"/>
      <c r="D678" s="33"/>
      <c r="E678" s="33"/>
      <c r="F678" s="2"/>
      <c r="G678" s="2"/>
      <c r="H678" s="2"/>
      <c r="I678" s="34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2.75" customHeight="1">
      <c r="A679" s="33"/>
      <c r="B679" s="33"/>
      <c r="C679" s="33"/>
      <c r="D679" s="33"/>
      <c r="E679" s="33"/>
      <c r="F679" s="2"/>
      <c r="G679" s="2"/>
      <c r="H679" s="2"/>
      <c r="I679" s="34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2.75" customHeight="1">
      <c r="A680" s="33"/>
      <c r="B680" s="33"/>
      <c r="C680" s="33"/>
      <c r="D680" s="33"/>
      <c r="E680" s="33"/>
      <c r="F680" s="2"/>
      <c r="G680" s="2"/>
      <c r="H680" s="2"/>
      <c r="I680" s="34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2.75" customHeight="1">
      <c r="A681" s="33"/>
      <c r="B681" s="33"/>
      <c r="C681" s="33"/>
      <c r="D681" s="33"/>
      <c r="E681" s="33"/>
      <c r="F681" s="2"/>
      <c r="G681" s="2"/>
      <c r="H681" s="2"/>
      <c r="I681" s="34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2.75" customHeight="1">
      <c r="A682" s="33"/>
      <c r="B682" s="33"/>
      <c r="C682" s="33"/>
      <c r="D682" s="33"/>
      <c r="E682" s="33"/>
      <c r="F682" s="2"/>
      <c r="G682" s="2"/>
      <c r="H682" s="2"/>
      <c r="I682" s="34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2.75" customHeight="1">
      <c r="A683" s="33"/>
      <c r="B683" s="33"/>
      <c r="C683" s="33"/>
      <c r="D683" s="33"/>
      <c r="E683" s="33"/>
      <c r="F683" s="2"/>
      <c r="G683" s="2"/>
      <c r="H683" s="2"/>
      <c r="I683" s="34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2.75" customHeight="1">
      <c r="A684" s="33"/>
      <c r="B684" s="33"/>
      <c r="C684" s="33"/>
      <c r="D684" s="33"/>
      <c r="E684" s="33"/>
      <c r="F684" s="2"/>
      <c r="G684" s="2"/>
      <c r="H684" s="2"/>
      <c r="I684" s="34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2.75" customHeight="1">
      <c r="A685" s="33"/>
      <c r="B685" s="33"/>
      <c r="C685" s="33"/>
      <c r="D685" s="33"/>
      <c r="E685" s="33"/>
      <c r="F685" s="2"/>
      <c r="G685" s="2"/>
      <c r="H685" s="2"/>
      <c r="I685" s="34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2.75" customHeight="1">
      <c r="A686" s="33"/>
      <c r="B686" s="33"/>
      <c r="C686" s="33"/>
      <c r="D686" s="33"/>
      <c r="E686" s="33"/>
      <c r="F686" s="2"/>
      <c r="G686" s="2"/>
      <c r="H686" s="2"/>
      <c r="I686" s="34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2.75" customHeight="1">
      <c r="A687" s="33"/>
      <c r="B687" s="33"/>
      <c r="C687" s="33"/>
      <c r="D687" s="33"/>
      <c r="E687" s="33"/>
      <c r="F687" s="2"/>
      <c r="G687" s="2"/>
      <c r="H687" s="2"/>
      <c r="I687" s="34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2.75" customHeight="1">
      <c r="A688" s="33"/>
      <c r="B688" s="33"/>
      <c r="C688" s="33"/>
      <c r="D688" s="33"/>
      <c r="E688" s="33"/>
      <c r="F688" s="2"/>
      <c r="G688" s="2"/>
      <c r="H688" s="2"/>
      <c r="I688" s="34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2.75" customHeight="1">
      <c r="A689" s="33"/>
      <c r="B689" s="33"/>
      <c r="C689" s="33"/>
      <c r="D689" s="33"/>
      <c r="E689" s="33"/>
      <c r="F689" s="2"/>
      <c r="G689" s="2"/>
      <c r="H689" s="2"/>
      <c r="I689" s="34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2.75" customHeight="1">
      <c r="A690" s="33"/>
      <c r="B690" s="33"/>
      <c r="C690" s="33"/>
      <c r="D690" s="33"/>
      <c r="E690" s="33"/>
      <c r="F690" s="2"/>
      <c r="G690" s="2"/>
      <c r="H690" s="2"/>
      <c r="I690" s="34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2.75" customHeight="1">
      <c r="A691" s="33"/>
      <c r="B691" s="33"/>
      <c r="C691" s="33"/>
      <c r="D691" s="33"/>
      <c r="E691" s="33"/>
      <c r="F691" s="2"/>
      <c r="G691" s="2"/>
      <c r="H691" s="2"/>
      <c r="I691" s="34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2.75" customHeight="1">
      <c r="A692" s="33"/>
      <c r="B692" s="33"/>
      <c r="C692" s="33"/>
      <c r="D692" s="33"/>
      <c r="E692" s="33"/>
      <c r="F692" s="2"/>
      <c r="G692" s="2"/>
      <c r="H692" s="2"/>
      <c r="I692" s="34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2.75" customHeight="1">
      <c r="A693" s="33"/>
      <c r="B693" s="33"/>
      <c r="C693" s="33"/>
      <c r="D693" s="33"/>
      <c r="E693" s="33"/>
      <c r="F693" s="2"/>
      <c r="G693" s="2"/>
      <c r="H693" s="2"/>
      <c r="I693" s="34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2.75" customHeight="1">
      <c r="A694" s="33"/>
      <c r="B694" s="33"/>
      <c r="C694" s="33"/>
      <c r="D694" s="33"/>
      <c r="E694" s="33"/>
      <c r="F694" s="2"/>
      <c r="G694" s="2"/>
      <c r="H694" s="2"/>
      <c r="I694" s="34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2.75" customHeight="1">
      <c r="A695" s="33"/>
      <c r="B695" s="33"/>
      <c r="C695" s="33"/>
      <c r="D695" s="33"/>
      <c r="E695" s="33"/>
      <c r="F695" s="2"/>
      <c r="G695" s="2"/>
      <c r="H695" s="2"/>
      <c r="I695" s="34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2.75" customHeight="1">
      <c r="A696" s="33"/>
      <c r="B696" s="33"/>
      <c r="C696" s="33"/>
      <c r="D696" s="33"/>
      <c r="E696" s="33"/>
      <c r="F696" s="2"/>
      <c r="G696" s="2"/>
      <c r="H696" s="2"/>
      <c r="I696" s="34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2.75" customHeight="1">
      <c r="A697" s="33"/>
      <c r="B697" s="33"/>
      <c r="C697" s="33"/>
      <c r="D697" s="33"/>
      <c r="E697" s="33"/>
      <c r="F697" s="2"/>
      <c r="G697" s="2"/>
      <c r="H697" s="2"/>
      <c r="I697" s="34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2.75" customHeight="1">
      <c r="A698" s="33"/>
      <c r="B698" s="33"/>
      <c r="C698" s="33"/>
      <c r="D698" s="33"/>
      <c r="E698" s="33"/>
      <c r="F698" s="2"/>
      <c r="G698" s="2"/>
      <c r="H698" s="2"/>
      <c r="I698" s="34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2.75" customHeight="1">
      <c r="A699" s="33"/>
      <c r="B699" s="33"/>
      <c r="C699" s="33"/>
      <c r="D699" s="33"/>
      <c r="E699" s="33"/>
      <c r="F699" s="2"/>
      <c r="G699" s="2"/>
      <c r="H699" s="2"/>
      <c r="I699" s="34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2.75" customHeight="1">
      <c r="A700" s="33"/>
      <c r="B700" s="33"/>
      <c r="C700" s="33"/>
      <c r="D700" s="33"/>
      <c r="E700" s="33"/>
      <c r="F700" s="2"/>
      <c r="G700" s="2"/>
      <c r="H700" s="2"/>
      <c r="I700" s="34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2.75" customHeight="1">
      <c r="A701" s="33"/>
      <c r="B701" s="33"/>
      <c r="C701" s="33"/>
      <c r="D701" s="33"/>
      <c r="E701" s="33"/>
      <c r="F701" s="2"/>
      <c r="G701" s="2"/>
      <c r="H701" s="2"/>
      <c r="I701" s="34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2.75" customHeight="1">
      <c r="A702" s="33"/>
      <c r="B702" s="33"/>
      <c r="C702" s="33"/>
      <c r="D702" s="33"/>
      <c r="E702" s="33"/>
      <c r="F702" s="2"/>
      <c r="G702" s="2"/>
      <c r="H702" s="2"/>
      <c r="I702" s="34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2.75" customHeight="1">
      <c r="A703" s="33"/>
      <c r="B703" s="33"/>
      <c r="C703" s="33"/>
      <c r="D703" s="33"/>
      <c r="E703" s="33"/>
      <c r="F703" s="2"/>
      <c r="G703" s="2"/>
      <c r="H703" s="2"/>
      <c r="I703" s="34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2.75" customHeight="1">
      <c r="A704" s="33"/>
      <c r="B704" s="33"/>
      <c r="C704" s="33"/>
      <c r="D704" s="33"/>
      <c r="E704" s="33"/>
      <c r="F704" s="2"/>
      <c r="G704" s="2"/>
      <c r="H704" s="2"/>
      <c r="I704" s="34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2.75" customHeight="1">
      <c r="A705" s="33"/>
      <c r="B705" s="33"/>
      <c r="C705" s="33"/>
      <c r="D705" s="33"/>
      <c r="E705" s="33"/>
      <c r="F705" s="2"/>
      <c r="G705" s="2"/>
      <c r="H705" s="2"/>
      <c r="I705" s="34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2.75" customHeight="1">
      <c r="A706" s="33"/>
      <c r="B706" s="33"/>
      <c r="C706" s="33"/>
      <c r="D706" s="33"/>
      <c r="E706" s="33"/>
      <c r="F706" s="2"/>
      <c r="G706" s="2"/>
      <c r="H706" s="2"/>
      <c r="I706" s="34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2.75" customHeight="1">
      <c r="A707" s="33"/>
      <c r="B707" s="33"/>
      <c r="C707" s="33"/>
      <c r="D707" s="33"/>
      <c r="E707" s="33"/>
      <c r="F707" s="2"/>
      <c r="G707" s="2"/>
      <c r="H707" s="2"/>
      <c r="I707" s="34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2.75" customHeight="1">
      <c r="A708" s="33"/>
      <c r="B708" s="33"/>
      <c r="C708" s="33"/>
      <c r="D708" s="33"/>
      <c r="E708" s="33"/>
      <c r="F708" s="2"/>
      <c r="G708" s="2"/>
      <c r="H708" s="2"/>
      <c r="I708" s="34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2.75" customHeight="1">
      <c r="A709" s="33"/>
      <c r="B709" s="33"/>
      <c r="C709" s="33"/>
      <c r="D709" s="33"/>
      <c r="E709" s="33"/>
      <c r="F709" s="2"/>
      <c r="G709" s="2"/>
      <c r="H709" s="2"/>
      <c r="I709" s="34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2.75" customHeight="1">
      <c r="A710" s="33"/>
      <c r="B710" s="33"/>
      <c r="C710" s="33"/>
      <c r="D710" s="33"/>
      <c r="E710" s="33"/>
      <c r="F710" s="2"/>
      <c r="G710" s="2"/>
      <c r="H710" s="2"/>
      <c r="I710" s="34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2.75" customHeight="1">
      <c r="A711" s="33"/>
      <c r="B711" s="33"/>
      <c r="C711" s="33"/>
      <c r="D711" s="33"/>
      <c r="E711" s="33"/>
      <c r="F711" s="2"/>
      <c r="G711" s="2"/>
      <c r="H711" s="2"/>
      <c r="I711" s="34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2.75" customHeight="1">
      <c r="A712" s="33"/>
      <c r="B712" s="33"/>
      <c r="C712" s="33"/>
      <c r="D712" s="33"/>
      <c r="E712" s="33"/>
      <c r="F712" s="2"/>
      <c r="G712" s="2"/>
      <c r="H712" s="2"/>
      <c r="I712" s="34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2.75" customHeight="1">
      <c r="A713" s="33"/>
      <c r="B713" s="33"/>
      <c r="C713" s="33"/>
      <c r="D713" s="33"/>
      <c r="E713" s="33"/>
      <c r="F713" s="2"/>
      <c r="G713" s="2"/>
      <c r="H713" s="2"/>
      <c r="I713" s="34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2.75" customHeight="1">
      <c r="A714" s="33"/>
      <c r="B714" s="33"/>
      <c r="C714" s="33"/>
      <c r="D714" s="33"/>
      <c r="E714" s="33"/>
      <c r="F714" s="2"/>
      <c r="G714" s="2"/>
      <c r="H714" s="2"/>
      <c r="I714" s="34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2.75" customHeight="1">
      <c r="A715" s="33"/>
      <c r="B715" s="33"/>
      <c r="C715" s="33"/>
      <c r="D715" s="33"/>
      <c r="E715" s="33"/>
      <c r="F715" s="2"/>
      <c r="G715" s="2"/>
      <c r="H715" s="2"/>
      <c r="I715" s="34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2.75" customHeight="1">
      <c r="A716" s="33"/>
      <c r="B716" s="33"/>
      <c r="C716" s="33"/>
      <c r="D716" s="33"/>
      <c r="E716" s="33"/>
      <c r="F716" s="2"/>
      <c r="G716" s="2"/>
      <c r="H716" s="2"/>
      <c r="I716" s="34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2.75" customHeight="1">
      <c r="A717" s="33"/>
      <c r="B717" s="33"/>
      <c r="C717" s="33"/>
      <c r="D717" s="33"/>
      <c r="E717" s="33"/>
      <c r="F717" s="2"/>
      <c r="G717" s="2"/>
      <c r="H717" s="2"/>
      <c r="I717" s="34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2.75" customHeight="1">
      <c r="A718" s="33"/>
      <c r="B718" s="33"/>
      <c r="C718" s="33"/>
      <c r="D718" s="33"/>
      <c r="E718" s="33"/>
      <c r="F718" s="2"/>
      <c r="G718" s="2"/>
      <c r="H718" s="2"/>
      <c r="I718" s="34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2.75" customHeight="1">
      <c r="A719" s="33"/>
      <c r="B719" s="33"/>
      <c r="C719" s="33"/>
      <c r="D719" s="33"/>
      <c r="E719" s="33"/>
      <c r="F719" s="2"/>
      <c r="G719" s="2"/>
      <c r="H719" s="2"/>
      <c r="I719" s="34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2.75" customHeight="1">
      <c r="A720" s="33"/>
      <c r="B720" s="33"/>
      <c r="C720" s="33"/>
      <c r="D720" s="33"/>
      <c r="E720" s="33"/>
      <c r="F720" s="2"/>
      <c r="G720" s="2"/>
      <c r="H720" s="2"/>
      <c r="I720" s="34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2.75" customHeight="1">
      <c r="A721" s="33"/>
      <c r="B721" s="33"/>
      <c r="C721" s="33"/>
      <c r="D721" s="33"/>
      <c r="E721" s="33"/>
      <c r="F721" s="2"/>
      <c r="G721" s="2"/>
      <c r="H721" s="2"/>
      <c r="I721" s="34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2.75" customHeight="1">
      <c r="A722" s="33"/>
      <c r="B722" s="33"/>
      <c r="C722" s="33"/>
      <c r="D722" s="33"/>
      <c r="E722" s="33"/>
      <c r="F722" s="2"/>
      <c r="G722" s="2"/>
      <c r="H722" s="2"/>
      <c r="I722" s="34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2.75" customHeight="1">
      <c r="A723" s="33"/>
      <c r="B723" s="33"/>
      <c r="C723" s="33"/>
      <c r="D723" s="33"/>
      <c r="E723" s="33"/>
      <c r="F723" s="2"/>
      <c r="G723" s="2"/>
      <c r="H723" s="2"/>
      <c r="I723" s="34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2.75" customHeight="1">
      <c r="A724" s="33"/>
      <c r="B724" s="33"/>
      <c r="C724" s="33"/>
      <c r="D724" s="33"/>
      <c r="E724" s="33"/>
      <c r="F724" s="2"/>
      <c r="G724" s="2"/>
      <c r="H724" s="2"/>
      <c r="I724" s="34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2.75" customHeight="1">
      <c r="A725" s="33"/>
      <c r="B725" s="33"/>
      <c r="C725" s="33"/>
      <c r="D725" s="33"/>
      <c r="E725" s="33"/>
      <c r="F725" s="2"/>
      <c r="G725" s="2"/>
      <c r="H725" s="2"/>
      <c r="I725" s="34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2.75" customHeight="1">
      <c r="A726" s="33"/>
      <c r="B726" s="33"/>
      <c r="C726" s="33"/>
      <c r="D726" s="33"/>
      <c r="E726" s="33"/>
      <c r="F726" s="2"/>
      <c r="G726" s="2"/>
      <c r="H726" s="2"/>
      <c r="I726" s="34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2.75" customHeight="1">
      <c r="A727" s="33"/>
      <c r="B727" s="33"/>
      <c r="C727" s="33"/>
      <c r="D727" s="33"/>
      <c r="E727" s="33"/>
      <c r="F727" s="2"/>
      <c r="G727" s="2"/>
      <c r="H727" s="2"/>
      <c r="I727" s="34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2.75" customHeight="1">
      <c r="A728" s="33"/>
      <c r="B728" s="33"/>
      <c r="C728" s="33"/>
      <c r="D728" s="33"/>
      <c r="E728" s="33"/>
      <c r="F728" s="2"/>
      <c r="G728" s="2"/>
      <c r="H728" s="2"/>
      <c r="I728" s="34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2.75" customHeight="1">
      <c r="A729" s="33"/>
      <c r="B729" s="33"/>
      <c r="C729" s="33"/>
      <c r="D729" s="33"/>
      <c r="E729" s="33"/>
      <c r="F729" s="2"/>
      <c r="G729" s="2"/>
      <c r="H729" s="2"/>
      <c r="I729" s="34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2.75" customHeight="1">
      <c r="A730" s="33"/>
      <c r="B730" s="33"/>
      <c r="C730" s="33"/>
      <c r="D730" s="33"/>
      <c r="E730" s="33"/>
      <c r="F730" s="2"/>
      <c r="G730" s="2"/>
      <c r="H730" s="2"/>
      <c r="I730" s="34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2.75" customHeight="1">
      <c r="A731" s="33"/>
      <c r="B731" s="33"/>
      <c r="C731" s="33"/>
      <c r="D731" s="33"/>
      <c r="E731" s="33"/>
      <c r="F731" s="2"/>
      <c r="G731" s="2"/>
      <c r="H731" s="2"/>
      <c r="I731" s="34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2.75" customHeight="1">
      <c r="A732" s="33"/>
      <c r="B732" s="33"/>
      <c r="C732" s="33"/>
      <c r="D732" s="33"/>
      <c r="E732" s="33"/>
      <c r="F732" s="2"/>
      <c r="G732" s="2"/>
      <c r="H732" s="2"/>
      <c r="I732" s="34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2.75" customHeight="1">
      <c r="A733" s="33"/>
      <c r="B733" s="33"/>
      <c r="C733" s="33"/>
      <c r="D733" s="33"/>
      <c r="E733" s="33"/>
      <c r="F733" s="2"/>
      <c r="G733" s="2"/>
      <c r="H733" s="2"/>
      <c r="I733" s="34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2.75" customHeight="1">
      <c r="A734" s="33"/>
      <c r="B734" s="33"/>
      <c r="C734" s="33"/>
      <c r="D734" s="33"/>
      <c r="E734" s="33"/>
      <c r="F734" s="2"/>
      <c r="G734" s="2"/>
      <c r="H734" s="2"/>
      <c r="I734" s="34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2.75" customHeight="1">
      <c r="A735" s="33"/>
      <c r="B735" s="33"/>
      <c r="C735" s="33"/>
      <c r="D735" s="33"/>
      <c r="E735" s="33"/>
      <c r="F735" s="2"/>
      <c r="G735" s="2"/>
      <c r="H735" s="2"/>
      <c r="I735" s="34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2.75" customHeight="1">
      <c r="A736" s="33"/>
      <c r="B736" s="33"/>
      <c r="C736" s="33"/>
      <c r="D736" s="33"/>
      <c r="E736" s="33"/>
      <c r="F736" s="2"/>
      <c r="G736" s="2"/>
      <c r="H736" s="2"/>
      <c r="I736" s="34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2.75" customHeight="1">
      <c r="A737" s="33"/>
      <c r="B737" s="33"/>
      <c r="C737" s="33"/>
      <c r="D737" s="33"/>
      <c r="E737" s="33"/>
      <c r="F737" s="2"/>
      <c r="G737" s="2"/>
      <c r="H737" s="2"/>
      <c r="I737" s="34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2.75" customHeight="1">
      <c r="A738" s="33"/>
      <c r="B738" s="33"/>
      <c r="C738" s="33"/>
      <c r="D738" s="33"/>
      <c r="E738" s="33"/>
      <c r="F738" s="2"/>
      <c r="G738" s="2"/>
      <c r="H738" s="2"/>
      <c r="I738" s="34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2.75" customHeight="1">
      <c r="A739" s="33"/>
      <c r="B739" s="33"/>
      <c r="C739" s="33"/>
      <c r="D739" s="33"/>
      <c r="E739" s="33"/>
      <c r="F739" s="2"/>
      <c r="G739" s="2"/>
      <c r="H739" s="2"/>
      <c r="I739" s="34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2.75" customHeight="1">
      <c r="A740" s="33"/>
      <c r="B740" s="33"/>
      <c r="C740" s="33"/>
      <c r="D740" s="33"/>
      <c r="E740" s="33"/>
      <c r="F740" s="2"/>
      <c r="G740" s="2"/>
      <c r="H740" s="2"/>
      <c r="I740" s="34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2.75" customHeight="1">
      <c r="A741" s="33"/>
      <c r="B741" s="33"/>
      <c r="C741" s="33"/>
      <c r="D741" s="33"/>
      <c r="E741" s="33"/>
      <c r="F741" s="2"/>
      <c r="G741" s="2"/>
      <c r="H741" s="2"/>
      <c r="I741" s="34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2.75" customHeight="1">
      <c r="A742" s="33"/>
      <c r="B742" s="33"/>
      <c r="C742" s="33"/>
      <c r="D742" s="33"/>
      <c r="E742" s="33"/>
      <c r="F742" s="2"/>
      <c r="G742" s="2"/>
      <c r="H742" s="2"/>
      <c r="I742" s="34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2.75" customHeight="1">
      <c r="A743" s="33"/>
      <c r="B743" s="33"/>
      <c r="C743" s="33"/>
      <c r="D743" s="33"/>
      <c r="E743" s="33"/>
      <c r="F743" s="2"/>
      <c r="G743" s="2"/>
      <c r="H743" s="2"/>
      <c r="I743" s="34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2.75" customHeight="1">
      <c r="A744" s="33"/>
      <c r="B744" s="33"/>
      <c r="C744" s="33"/>
      <c r="D744" s="33"/>
      <c r="E744" s="33"/>
      <c r="F744" s="2"/>
      <c r="G744" s="2"/>
      <c r="H744" s="2"/>
      <c r="I744" s="34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2.75" customHeight="1">
      <c r="A745" s="33"/>
      <c r="B745" s="33"/>
      <c r="C745" s="33"/>
      <c r="D745" s="33"/>
      <c r="E745" s="33"/>
      <c r="F745" s="2"/>
      <c r="G745" s="2"/>
      <c r="H745" s="2"/>
      <c r="I745" s="34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2.75" customHeight="1">
      <c r="A746" s="33"/>
      <c r="B746" s="33"/>
      <c r="C746" s="33"/>
      <c r="D746" s="33"/>
      <c r="E746" s="33"/>
      <c r="F746" s="2"/>
      <c r="G746" s="2"/>
      <c r="H746" s="2"/>
      <c r="I746" s="34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2.75" customHeight="1">
      <c r="A747" s="33"/>
      <c r="B747" s="33"/>
      <c r="C747" s="33"/>
      <c r="D747" s="33"/>
      <c r="E747" s="33"/>
      <c r="F747" s="2"/>
      <c r="G747" s="2"/>
      <c r="H747" s="2"/>
      <c r="I747" s="34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2.75" customHeight="1">
      <c r="A748" s="33"/>
      <c r="B748" s="33"/>
      <c r="C748" s="33"/>
      <c r="D748" s="33"/>
      <c r="E748" s="33"/>
      <c r="F748" s="2"/>
      <c r="G748" s="2"/>
      <c r="H748" s="2"/>
      <c r="I748" s="34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2.75" customHeight="1">
      <c r="A749" s="33"/>
      <c r="B749" s="33"/>
      <c r="C749" s="33"/>
      <c r="D749" s="33"/>
      <c r="E749" s="33"/>
      <c r="F749" s="2"/>
      <c r="G749" s="2"/>
      <c r="H749" s="2"/>
      <c r="I749" s="34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2.75" customHeight="1">
      <c r="A750" s="33"/>
      <c r="B750" s="33"/>
      <c r="C750" s="33"/>
      <c r="D750" s="33"/>
      <c r="E750" s="33"/>
      <c r="F750" s="2"/>
      <c r="G750" s="2"/>
      <c r="H750" s="2"/>
      <c r="I750" s="34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2.75" customHeight="1">
      <c r="A751" s="33"/>
      <c r="B751" s="33"/>
      <c r="C751" s="33"/>
      <c r="D751" s="33"/>
      <c r="E751" s="33"/>
      <c r="F751" s="2"/>
      <c r="G751" s="2"/>
      <c r="H751" s="2"/>
      <c r="I751" s="34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2.75" customHeight="1">
      <c r="A752" s="33"/>
      <c r="B752" s="33"/>
      <c r="C752" s="33"/>
      <c r="D752" s="33"/>
      <c r="E752" s="33"/>
      <c r="F752" s="2"/>
      <c r="G752" s="2"/>
      <c r="H752" s="2"/>
      <c r="I752" s="34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2.75" customHeight="1">
      <c r="A753" s="33"/>
      <c r="B753" s="33"/>
      <c r="C753" s="33"/>
      <c r="D753" s="33"/>
      <c r="E753" s="33"/>
      <c r="F753" s="2"/>
      <c r="G753" s="2"/>
      <c r="H753" s="2"/>
      <c r="I753" s="34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2.75" customHeight="1">
      <c r="A754" s="33"/>
      <c r="B754" s="33"/>
      <c r="C754" s="33"/>
      <c r="D754" s="33"/>
      <c r="E754" s="33"/>
      <c r="F754" s="2"/>
      <c r="G754" s="2"/>
      <c r="H754" s="2"/>
      <c r="I754" s="34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2.75" customHeight="1">
      <c r="A755" s="33"/>
      <c r="B755" s="33"/>
      <c r="C755" s="33"/>
      <c r="D755" s="33"/>
      <c r="E755" s="33"/>
      <c r="F755" s="2"/>
      <c r="G755" s="2"/>
      <c r="H755" s="2"/>
      <c r="I755" s="34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2.75" customHeight="1">
      <c r="A756" s="33"/>
      <c r="B756" s="33"/>
      <c r="C756" s="33"/>
      <c r="D756" s="33"/>
      <c r="E756" s="33"/>
      <c r="F756" s="2"/>
      <c r="G756" s="2"/>
      <c r="H756" s="2"/>
      <c r="I756" s="34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2.75" customHeight="1">
      <c r="A757" s="33"/>
      <c r="B757" s="33"/>
      <c r="C757" s="33"/>
      <c r="D757" s="33"/>
      <c r="E757" s="33"/>
      <c r="F757" s="2"/>
      <c r="G757" s="2"/>
      <c r="H757" s="2"/>
      <c r="I757" s="34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2.75" customHeight="1">
      <c r="A758" s="33"/>
      <c r="B758" s="33"/>
      <c r="C758" s="33"/>
      <c r="D758" s="33"/>
      <c r="E758" s="33"/>
      <c r="F758" s="2"/>
      <c r="G758" s="2"/>
      <c r="H758" s="2"/>
      <c r="I758" s="34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2.75" customHeight="1">
      <c r="A759" s="33"/>
      <c r="B759" s="33"/>
      <c r="C759" s="33"/>
      <c r="D759" s="33"/>
      <c r="E759" s="33"/>
      <c r="F759" s="2"/>
      <c r="G759" s="2"/>
      <c r="H759" s="2"/>
      <c r="I759" s="34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2.75" customHeight="1">
      <c r="A760" s="33"/>
      <c r="B760" s="33"/>
      <c r="C760" s="33"/>
      <c r="D760" s="33"/>
      <c r="E760" s="33"/>
      <c r="F760" s="2"/>
      <c r="G760" s="2"/>
      <c r="H760" s="2"/>
      <c r="I760" s="34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2.75" customHeight="1">
      <c r="A761" s="33"/>
      <c r="B761" s="33"/>
      <c r="C761" s="33"/>
      <c r="D761" s="33"/>
      <c r="E761" s="33"/>
      <c r="F761" s="2"/>
      <c r="G761" s="2"/>
      <c r="H761" s="2"/>
      <c r="I761" s="34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2.75" customHeight="1">
      <c r="A762" s="33"/>
      <c r="B762" s="33"/>
      <c r="C762" s="33"/>
      <c r="D762" s="33"/>
      <c r="E762" s="33"/>
      <c r="F762" s="2"/>
      <c r="G762" s="2"/>
      <c r="H762" s="2"/>
      <c r="I762" s="34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2.75" customHeight="1">
      <c r="A763" s="33"/>
      <c r="B763" s="33"/>
      <c r="C763" s="33"/>
      <c r="D763" s="33"/>
      <c r="E763" s="33"/>
      <c r="F763" s="2"/>
      <c r="G763" s="2"/>
      <c r="H763" s="2"/>
      <c r="I763" s="34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2.75" customHeight="1">
      <c r="A764" s="33"/>
      <c r="B764" s="33"/>
      <c r="C764" s="33"/>
      <c r="D764" s="33"/>
      <c r="E764" s="33"/>
      <c r="F764" s="2"/>
      <c r="G764" s="2"/>
      <c r="H764" s="2"/>
      <c r="I764" s="34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2.75" customHeight="1">
      <c r="A765" s="33"/>
      <c r="B765" s="33"/>
      <c r="C765" s="33"/>
      <c r="D765" s="33"/>
      <c r="E765" s="33"/>
      <c r="F765" s="2"/>
      <c r="G765" s="2"/>
      <c r="H765" s="2"/>
      <c r="I765" s="34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2.75" customHeight="1">
      <c r="A766" s="33"/>
      <c r="B766" s="33"/>
      <c r="C766" s="33"/>
      <c r="D766" s="33"/>
      <c r="E766" s="33"/>
      <c r="F766" s="2"/>
      <c r="G766" s="2"/>
      <c r="H766" s="2"/>
      <c r="I766" s="34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2.75" customHeight="1">
      <c r="A767" s="33"/>
      <c r="B767" s="33"/>
      <c r="C767" s="33"/>
      <c r="D767" s="33"/>
      <c r="E767" s="33"/>
      <c r="F767" s="2"/>
      <c r="G767" s="2"/>
      <c r="H767" s="2"/>
      <c r="I767" s="34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2.75" customHeight="1">
      <c r="A768" s="33"/>
      <c r="B768" s="33"/>
      <c r="C768" s="33"/>
      <c r="D768" s="33"/>
      <c r="E768" s="33"/>
      <c r="F768" s="2"/>
      <c r="G768" s="2"/>
      <c r="H768" s="2"/>
      <c r="I768" s="34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2.75" customHeight="1">
      <c r="A769" s="33"/>
      <c r="B769" s="33"/>
      <c r="C769" s="33"/>
      <c r="D769" s="33"/>
      <c r="E769" s="33"/>
      <c r="F769" s="2"/>
      <c r="G769" s="2"/>
      <c r="H769" s="2"/>
      <c r="I769" s="34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2.75" customHeight="1">
      <c r="A770" s="33"/>
      <c r="B770" s="33"/>
      <c r="C770" s="33"/>
      <c r="D770" s="33"/>
      <c r="E770" s="33"/>
      <c r="F770" s="2"/>
      <c r="G770" s="2"/>
      <c r="H770" s="2"/>
      <c r="I770" s="34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2.75" customHeight="1">
      <c r="A771" s="33"/>
      <c r="B771" s="33"/>
      <c r="C771" s="33"/>
      <c r="D771" s="33"/>
      <c r="E771" s="33"/>
      <c r="F771" s="2"/>
      <c r="G771" s="2"/>
      <c r="H771" s="2"/>
      <c r="I771" s="34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2.75" customHeight="1">
      <c r="A772" s="33"/>
      <c r="B772" s="33"/>
      <c r="C772" s="33"/>
      <c r="D772" s="33"/>
      <c r="E772" s="33"/>
      <c r="F772" s="2"/>
      <c r="G772" s="2"/>
      <c r="H772" s="2"/>
      <c r="I772" s="34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2.75" customHeight="1">
      <c r="A773" s="33"/>
      <c r="B773" s="33"/>
      <c r="C773" s="33"/>
      <c r="D773" s="33"/>
      <c r="E773" s="33"/>
      <c r="F773" s="2"/>
      <c r="G773" s="2"/>
      <c r="H773" s="2"/>
      <c r="I773" s="34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2.75" customHeight="1">
      <c r="A774" s="33"/>
      <c r="B774" s="33"/>
      <c r="C774" s="33"/>
      <c r="D774" s="33"/>
      <c r="E774" s="33"/>
      <c r="F774" s="2"/>
      <c r="G774" s="2"/>
      <c r="H774" s="2"/>
      <c r="I774" s="34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2.75" customHeight="1">
      <c r="A775" s="33"/>
      <c r="B775" s="33"/>
      <c r="C775" s="33"/>
      <c r="D775" s="33"/>
      <c r="E775" s="33"/>
      <c r="F775" s="2"/>
      <c r="G775" s="2"/>
      <c r="H775" s="2"/>
      <c r="I775" s="34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2.75" customHeight="1">
      <c r="A776" s="33"/>
      <c r="B776" s="33"/>
      <c r="C776" s="33"/>
      <c r="D776" s="33"/>
      <c r="E776" s="33"/>
      <c r="F776" s="2"/>
      <c r="G776" s="2"/>
      <c r="H776" s="2"/>
      <c r="I776" s="34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2.75" customHeight="1">
      <c r="A777" s="33"/>
      <c r="B777" s="33"/>
      <c r="C777" s="33"/>
      <c r="D777" s="33"/>
      <c r="E777" s="33"/>
      <c r="F777" s="2"/>
      <c r="G777" s="2"/>
      <c r="H777" s="2"/>
      <c r="I777" s="34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2.75" customHeight="1">
      <c r="A778" s="33"/>
      <c r="B778" s="33"/>
      <c r="C778" s="33"/>
      <c r="D778" s="33"/>
      <c r="E778" s="33"/>
      <c r="F778" s="2"/>
      <c r="G778" s="2"/>
      <c r="H778" s="2"/>
      <c r="I778" s="34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2.75" customHeight="1">
      <c r="A779" s="33"/>
      <c r="B779" s="33"/>
      <c r="C779" s="33"/>
      <c r="D779" s="33"/>
      <c r="E779" s="33"/>
      <c r="F779" s="2"/>
      <c r="G779" s="2"/>
      <c r="H779" s="2"/>
      <c r="I779" s="34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2.75" customHeight="1">
      <c r="A780" s="33"/>
      <c r="B780" s="33"/>
      <c r="C780" s="33"/>
      <c r="D780" s="33"/>
      <c r="E780" s="33"/>
      <c r="F780" s="2"/>
      <c r="G780" s="2"/>
      <c r="H780" s="2"/>
      <c r="I780" s="34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2.75" customHeight="1">
      <c r="A781" s="33"/>
      <c r="B781" s="33"/>
      <c r="C781" s="33"/>
      <c r="D781" s="33"/>
      <c r="E781" s="33"/>
      <c r="F781" s="2"/>
      <c r="G781" s="2"/>
      <c r="H781" s="2"/>
      <c r="I781" s="34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5" customHeight="1"/>
    <row r="783" spans="1:20" ht="15" customHeight="1"/>
    <row r="784" spans="1:20" ht="15" customHeight="1">
      <c r="I784"/>
    </row>
    <row r="785" spans="9:9" ht="15" customHeight="1">
      <c r="I785"/>
    </row>
    <row r="786" spans="9:9" ht="15" customHeight="1">
      <c r="I786"/>
    </row>
    <row r="787" spans="9:9" ht="15" customHeight="1">
      <c r="I787"/>
    </row>
    <row r="788" spans="9:9" ht="15" customHeight="1">
      <c r="I788"/>
    </row>
    <row r="789" spans="9:9" ht="15" customHeight="1">
      <c r="I789"/>
    </row>
    <row r="790" spans="9:9" ht="15" customHeight="1">
      <c r="I790"/>
    </row>
    <row r="791" spans="9:9" ht="15" customHeight="1">
      <c r="I791"/>
    </row>
    <row r="792" spans="9:9" ht="15" customHeight="1">
      <c r="I792"/>
    </row>
    <row r="793" spans="9:9" ht="15" customHeight="1">
      <c r="I793"/>
    </row>
    <row r="794" spans="9:9" ht="15" customHeight="1">
      <c r="I794"/>
    </row>
    <row r="795" spans="9:9" ht="15" customHeight="1">
      <c r="I795"/>
    </row>
  </sheetData>
  <hyperlinks>
    <hyperlink ref="B1" r:id="rId1" display="www.vinco.ru, " xr:uid="{00000000-0004-0000-0100-000000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76"/>
  <sheetViews>
    <sheetView zoomScale="70" zoomScaleNormal="70" workbookViewId="0">
      <selection activeCell="Q9" sqref="Q9"/>
    </sheetView>
  </sheetViews>
  <sheetFormatPr defaultColWidth="9.1796875" defaultRowHeight="14.5"/>
  <cols>
    <col min="1" max="1" width="12.08984375" customWidth="1"/>
    <col min="2" max="4" width="8.1796875" customWidth="1"/>
    <col min="5" max="7" width="19.26953125" customWidth="1"/>
    <col min="8" max="13" width="13" customWidth="1"/>
    <col min="14" max="14" width="18.1796875" customWidth="1"/>
  </cols>
  <sheetData>
    <row r="1" spans="1:16" ht="31.5" thickBot="1">
      <c r="A1" s="40" t="s">
        <v>130</v>
      </c>
      <c r="B1" s="41"/>
      <c r="C1" s="41"/>
      <c r="D1" s="42"/>
      <c r="E1" s="42"/>
      <c r="F1" s="42"/>
      <c r="G1" s="209" t="s">
        <v>79</v>
      </c>
      <c r="H1" s="210"/>
      <c r="I1" s="202" t="s">
        <v>199</v>
      </c>
      <c r="J1" s="184"/>
      <c r="K1" s="203"/>
      <c r="L1" s="203"/>
      <c r="M1" s="204"/>
      <c r="N1" s="174"/>
      <c r="O1" s="48"/>
      <c r="P1" s="48"/>
    </row>
    <row r="2" spans="1:16" ht="19" thickBot="1">
      <c r="A2" s="45" t="s">
        <v>131</v>
      </c>
      <c r="B2" s="47"/>
      <c r="C2" s="47"/>
      <c r="D2" s="46"/>
      <c r="E2" s="46"/>
      <c r="F2" s="42"/>
      <c r="G2" s="49" t="s">
        <v>82</v>
      </c>
      <c r="H2" s="44"/>
      <c r="I2" s="45" t="s">
        <v>132</v>
      </c>
      <c r="J2" s="43" t="s">
        <v>133</v>
      </c>
      <c r="K2" s="47"/>
      <c r="L2" s="46"/>
      <c r="M2" s="50" t="s">
        <v>134</v>
      </c>
      <c r="N2" s="175"/>
      <c r="O2" s="48"/>
      <c r="P2" s="48"/>
    </row>
    <row r="3" spans="1:16" ht="37.5" thickBot="1">
      <c r="A3" s="51" t="s">
        <v>135</v>
      </c>
      <c r="B3" s="52"/>
      <c r="C3" s="53" t="s">
        <v>136</v>
      </c>
      <c r="D3" s="54"/>
      <c r="E3" s="42"/>
      <c r="F3" s="53" t="s">
        <v>137</v>
      </c>
      <c r="G3" s="46"/>
      <c r="H3" s="55"/>
      <c r="I3" s="56" t="s">
        <v>138</v>
      </c>
      <c r="J3" s="57"/>
      <c r="K3" s="42"/>
      <c r="L3" s="56" t="s">
        <v>5</v>
      </c>
      <c r="M3" s="57"/>
      <c r="N3" s="176" t="s">
        <v>198</v>
      </c>
    </row>
    <row r="4" spans="1:16" ht="19" thickBot="1">
      <c r="A4" s="178"/>
      <c r="B4" s="179"/>
      <c r="C4" s="180"/>
      <c r="D4" s="181"/>
      <c r="E4" s="206" t="s">
        <v>139</v>
      </c>
      <c r="F4" s="207"/>
      <c r="G4" s="208"/>
      <c r="H4" s="206" t="s">
        <v>139</v>
      </c>
      <c r="I4" s="207"/>
      <c r="J4" s="207"/>
      <c r="K4" s="207"/>
      <c r="L4" s="207"/>
      <c r="M4" s="208"/>
      <c r="N4" s="177"/>
      <c r="O4" s="59"/>
    </row>
    <row r="5" spans="1:16" ht="18.5">
      <c r="A5" s="60"/>
      <c r="B5" s="61"/>
      <c r="C5" s="62" t="s">
        <v>140</v>
      </c>
      <c r="D5" s="62"/>
      <c r="E5" s="62" t="s">
        <v>141</v>
      </c>
      <c r="F5" s="62" t="s">
        <v>142</v>
      </c>
      <c r="G5" s="63" t="s">
        <v>143</v>
      </c>
      <c r="H5" s="64" t="s">
        <v>141</v>
      </c>
      <c r="I5" s="65" t="s">
        <v>142</v>
      </c>
      <c r="J5" s="66" t="s">
        <v>143</v>
      </c>
      <c r="K5" s="64" t="s">
        <v>141</v>
      </c>
      <c r="L5" s="65" t="s">
        <v>142</v>
      </c>
      <c r="M5" s="66" t="s">
        <v>143</v>
      </c>
      <c r="N5" s="185"/>
      <c r="O5" s="59"/>
    </row>
    <row r="6" spans="1:16" ht="18.5">
      <c r="A6" s="67"/>
      <c r="B6" s="68"/>
      <c r="C6" s="69" t="s">
        <v>144</v>
      </c>
      <c r="D6" s="70"/>
      <c r="E6" s="71" t="s">
        <v>145</v>
      </c>
      <c r="F6" s="71" t="s">
        <v>145</v>
      </c>
      <c r="G6" s="72">
        <v>1</v>
      </c>
      <c r="H6" s="73"/>
      <c r="I6" s="71"/>
      <c r="J6" s="72"/>
      <c r="K6" s="73"/>
      <c r="L6" s="71"/>
      <c r="M6" s="72"/>
      <c r="N6" s="186"/>
      <c r="O6" s="59"/>
    </row>
    <row r="7" spans="1:16" ht="18.5">
      <c r="A7" s="74"/>
      <c r="B7" s="75"/>
      <c r="C7" s="76"/>
      <c r="D7" s="77" t="s">
        <v>146</v>
      </c>
      <c r="E7" s="78"/>
      <c r="F7" s="69" t="s">
        <v>147</v>
      </c>
      <c r="G7" s="79"/>
      <c r="H7" s="73"/>
      <c r="I7" s="71"/>
      <c r="J7" s="72"/>
      <c r="K7" s="73"/>
      <c r="L7" s="71"/>
      <c r="M7" s="72"/>
      <c r="N7" s="186"/>
      <c r="O7" s="59"/>
    </row>
    <row r="8" spans="1:16" ht="18.5">
      <c r="A8" s="80">
        <v>4</v>
      </c>
      <c r="B8" s="81"/>
      <c r="C8" s="82"/>
      <c r="D8" s="83">
        <f t="shared" ref="D8:D26" si="0">A8*0.28</f>
        <v>1.1200000000000001</v>
      </c>
      <c r="E8" s="84" t="s">
        <v>148</v>
      </c>
      <c r="F8" s="84" t="s">
        <v>149</v>
      </c>
      <c r="G8" s="85" t="s">
        <v>150</v>
      </c>
      <c r="H8" s="86">
        <v>750</v>
      </c>
      <c r="I8" s="87">
        <v>1000</v>
      </c>
      <c r="J8" s="88">
        <v>1250</v>
      </c>
      <c r="K8" s="89">
        <v>675</v>
      </c>
      <c r="L8" s="90">
        <v>900</v>
      </c>
      <c r="M8" s="91">
        <v>1125</v>
      </c>
      <c r="N8" s="187"/>
      <c r="O8" s="59"/>
    </row>
    <row r="9" spans="1:16" ht="18.5">
      <c r="A9" s="80">
        <v>5</v>
      </c>
      <c r="B9" s="92"/>
      <c r="C9" s="71"/>
      <c r="D9" s="93">
        <f t="shared" si="0"/>
        <v>1.4000000000000001</v>
      </c>
      <c r="E9" s="84" t="s">
        <v>148</v>
      </c>
      <c r="F9" s="84" t="s">
        <v>149</v>
      </c>
      <c r="G9" s="85" t="s">
        <v>150</v>
      </c>
      <c r="H9" s="86">
        <v>1075</v>
      </c>
      <c r="I9" s="87">
        <v>1400</v>
      </c>
      <c r="J9" s="88">
        <v>1575</v>
      </c>
      <c r="K9" s="89">
        <v>967.5</v>
      </c>
      <c r="L9" s="90">
        <v>1260</v>
      </c>
      <c r="M9" s="91">
        <v>1417.5</v>
      </c>
      <c r="N9" s="187"/>
      <c r="O9" s="59"/>
    </row>
    <row r="10" spans="1:16" ht="18.5">
      <c r="A10" s="80">
        <v>6</v>
      </c>
      <c r="B10" s="92"/>
      <c r="C10" s="71"/>
      <c r="D10" s="93">
        <f t="shared" si="0"/>
        <v>1.6800000000000002</v>
      </c>
      <c r="E10" s="84" t="s">
        <v>148</v>
      </c>
      <c r="F10" s="84" t="s">
        <v>149</v>
      </c>
      <c r="G10" s="85" t="s">
        <v>150</v>
      </c>
      <c r="H10" s="86">
        <v>1400</v>
      </c>
      <c r="I10" s="87">
        <v>1800</v>
      </c>
      <c r="J10" s="88">
        <v>1900</v>
      </c>
      <c r="K10" s="89">
        <v>1260</v>
      </c>
      <c r="L10" s="90">
        <v>1620</v>
      </c>
      <c r="M10" s="91">
        <v>1710</v>
      </c>
      <c r="N10" s="187"/>
      <c r="O10" s="59"/>
    </row>
    <row r="11" spans="1:16" ht="18.5">
      <c r="A11" s="80">
        <v>7</v>
      </c>
      <c r="B11" s="92"/>
      <c r="C11" s="71"/>
      <c r="D11" s="93">
        <f t="shared" si="0"/>
        <v>1.9600000000000002</v>
      </c>
      <c r="E11" s="84" t="s">
        <v>148</v>
      </c>
      <c r="F11" s="84" t="s">
        <v>149</v>
      </c>
      <c r="G11" s="85" t="s">
        <v>151</v>
      </c>
      <c r="H11" s="86">
        <v>1725</v>
      </c>
      <c r="I11" s="87">
        <v>2200</v>
      </c>
      <c r="J11" s="88">
        <v>2700</v>
      </c>
      <c r="K11" s="89">
        <v>1552.5</v>
      </c>
      <c r="L11" s="90">
        <v>1980</v>
      </c>
      <c r="M11" s="91">
        <v>2430</v>
      </c>
      <c r="N11" s="187"/>
      <c r="O11" s="59"/>
    </row>
    <row r="12" spans="1:16" ht="18.5">
      <c r="A12" s="80">
        <v>8</v>
      </c>
      <c r="B12" s="92"/>
      <c r="C12" s="71"/>
      <c r="D12" s="93">
        <f t="shared" si="0"/>
        <v>2.2400000000000002</v>
      </c>
      <c r="E12" s="84" t="s">
        <v>148</v>
      </c>
      <c r="F12" s="84" t="s">
        <v>149</v>
      </c>
      <c r="G12" s="85" t="s">
        <v>151</v>
      </c>
      <c r="H12" s="86">
        <v>2050</v>
      </c>
      <c r="I12" s="87">
        <v>2600</v>
      </c>
      <c r="J12" s="88">
        <v>3100</v>
      </c>
      <c r="K12" s="89">
        <v>1845</v>
      </c>
      <c r="L12" s="90">
        <v>2340</v>
      </c>
      <c r="M12" s="91">
        <v>2790</v>
      </c>
      <c r="N12" s="187"/>
      <c r="O12" s="59"/>
    </row>
    <row r="13" spans="1:16" ht="18.5">
      <c r="A13" s="80">
        <v>9</v>
      </c>
      <c r="B13" s="92"/>
      <c r="C13" s="71"/>
      <c r="D13" s="93">
        <f t="shared" si="0"/>
        <v>2.5200000000000005</v>
      </c>
      <c r="E13" s="84" t="s">
        <v>148</v>
      </c>
      <c r="F13" s="84" t="s">
        <v>149</v>
      </c>
      <c r="G13" s="85" t="s">
        <v>151</v>
      </c>
      <c r="H13" s="86">
        <v>2375</v>
      </c>
      <c r="I13" s="87">
        <v>3000</v>
      </c>
      <c r="J13" s="94">
        <v>3500</v>
      </c>
      <c r="K13" s="89">
        <v>2137.5</v>
      </c>
      <c r="L13" s="90">
        <v>2700</v>
      </c>
      <c r="M13" s="91">
        <v>3150</v>
      </c>
      <c r="N13" s="187"/>
      <c r="O13" s="59"/>
    </row>
    <row r="14" spans="1:16" ht="18.5">
      <c r="A14" s="80">
        <v>10</v>
      </c>
      <c r="B14" s="92"/>
      <c r="C14" s="71"/>
      <c r="D14" s="93">
        <f t="shared" si="0"/>
        <v>2.8000000000000003</v>
      </c>
      <c r="E14" s="84" t="s">
        <v>148</v>
      </c>
      <c r="F14" s="84" t="s">
        <v>149</v>
      </c>
      <c r="G14" s="85" t="s">
        <v>151</v>
      </c>
      <c r="H14" s="86">
        <v>2700</v>
      </c>
      <c r="I14" s="87">
        <v>3400</v>
      </c>
      <c r="J14" s="88">
        <v>3900</v>
      </c>
      <c r="K14" s="89">
        <v>2430</v>
      </c>
      <c r="L14" s="90">
        <v>3060</v>
      </c>
      <c r="M14" s="91">
        <v>3510</v>
      </c>
      <c r="N14" s="187"/>
      <c r="O14" s="59"/>
    </row>
    <row r="15" spans="1:16" ht="18.5">
      <c r="A15" s="80">
        <v>11</v>
      </c>
      <c r="B15" s="92"/>
      <c r="C15" s="71"/>
      <c r="D15" s="93">
        <f t="shared" si="0"/>
        <v>3.08</v>
      </c>
      <c r="E15" s="84" t="s">
        <v>148</v>
      </c>
      <c r="F15" s="84" t="s">
        <v>149</v>
      </c>
      <c r="G15" s="85" t="s">
        <v>151</v>
      </c>
      <c r="H15" s="86">
        <v>3025</v>
      </c>
      <c r="I15" s="87">
        <v>3800</v>
      </c>
      <c r="J15" s="88">
        <v>4300</v>
      </c>
      <c r="K15" s="89">
        <v>2722.5</v>
      </c>
      <c r="L15" s="90">
        <v>3420</v>
      </c>
      <c r="M15" s="91">
        <v>3870</v>
      </c>
      <c r="N15" s="187"/>
      <c r="O15" s="59"/>
    </row>
    <row r="16" spans="1:16" ht="18.5">
      <c r="A16" s="80">
        <v>12</v>
      </c>
      <c r="B16" s="92"/>
      <c r="C16" s="71"/>
      <c r="D16" s="93">
        <f t="shared" si="0"/>
        <v>3.3600000000000003</v>
      </c>
      <c r="E16" s="84" t="s">
        <v>148</v>
      </c>
      <c r="F16" s="84" t="s">
        <v>149</v>
      </c>
      <c r="G16" s="85" t="s">
        <v>151</v>
      </c>
      <c r="H16" s="86">
        <v>3350</v>
      </c>
      <c r="I16" s="87">
        <v>4200</v>
      </c>
      <c r="J16" s="88">
        <v>4700</v>
      </c>
      <c r="K16" s="89">
        <v>3015</v>
      </c>
      <c r="L16" s="90">
        <v>3780</v>
      </c>
      <c r="M16" s="91">
        <v>4230</v>
      </c>
      <c r="N16" s="187"/>
      <c r="O16" s="59"/>
    </row>
    <row r="17" spans="1:15" ht="18.5">
      <c r="A17" s="80">
        <v>13</v>
      </c>
      <c r="B17" s="92"/>
      <c r="C17" s="71"/>
      <c r="D17" s="93">
        <f t="shared" si="0"/>
        <v>3.6400000000000006</v>
      </c>
      <c r="E17" s="84" t="s">
        <v>148</v>
      </c>
      <c r="F17" s="84" t="s">
        <v>149</v>
      </c>
      <c r="G17" s="85" t="s">
        <v>151</v>
      </c>
      <c r="H17" s="86">
        <v>3675</v>
      </c>
      <c r="I17" s="87">
        <v>4600</v>
      </c>
      <c r="J17" s="88">
        <v>5100</v>
      </c>
      <c r="K17" s="89">
        <v>3307.5</v>
      </c>
      <c r="L17" s="90">
        <v>4140</v>
      </c>
      <c r="M17" s="91">
        <v>4590</v>
      </c>
      <c r="N17" s="187"/>
      <c r="O17" s="59"/>
    </row>
    <row r="18" spans="1:15" ht="18.5">
      <c r="A18" s="80">
        <v>14</v>
      </c>
      <c r="B18" s="92"/>
      <c r="C18" s="71"/>
      <c r="D18" s="93">
        <f t="shared" si="0"/>
        <v>3.9200000000000004</v>
      </c>
      <c r="E18" s="84" t="s">
        <v>148</v>
      </c>
      <c r="F18" s="84" t="s">
        <v>149</v>
      </c>
      <c r="G18" s="85" t="s">
        <v>151</v>
      </c>
      <c r="H18" s="86">
        <v>4000</v>
      </c>
      <c r="I18" s="87">
        <v>5000</v>
      </c>
      <c r="J18" s="88">
        <v>5500</v>
      </c>
      <c r="K18" s="89">
        <v>3600</v>
      </c>
      <c r="L18" s="90">
        <v>4500</v>
      </c>
      <c r="M18" s="91">
        <v>4950</v>
      </c>
      <c r="N18" s="187"/>
    </row>
    <row r="19" spans="1:15" ht="18.5">
      <c r="A19" s="80">
        <v>15</v>
      </c>
      <c r="B19" s="92"/>
      <c r="C19" s="71"/>
      <c r="D19" s="93">
        <f t="shared" si="0"/>
        <v>4.2</v>
      </c>
      <c r="E19" s="84" t="s">
        <v>148</v>
      </c>
      <c r="F19" s="84" t="s">
        <v>149</v>
      </c>
      <c r="G19" s="85" t="s">
        <v>151</v>
      </c>
      <c r="H19" s="86">
        <v>4325</v>
      </c>
      <c r="I19" s="87">
        <v>5400</v>
      </c>
      <c r="J19" s="88">
        <v>5900</v>
      </c>
      <c r="K19" s="89">
        <v>3892.5</v>
      </c>
      <c r="L19" s="90">
        <v>4860</v>
      </c>
      <c r="M19" s="91">
        <v>5310</v>
      </c>
      <c r="N19" s="187"/>
      <c r="O19" s="59"/>
    </row>
    <row r="20" spans="1:15" ht="18.5">
      <c r="A20" s="80">
        <v>16</v>
      </c>
      <c r="B20" s="92"/>
      <c r="C20" s="71"/>
      <c r="D20" s="93">
        <f t="shared" si="0"/>
        <v>4.4800000000000004</v>
      </c>
      <c r="E20" s="84" t="s">
        <v>148</v>
      </c>
      <c r="F20" s="84" t="s">
        <v>149</v>
      </c>
      <c r="G20" s="85" t="s">
        <v>151</v>
      </c>
      <c r="H20" s="86">
        <v>4650</v>
      </c>
      <c r="I20" s="87">
        <v>5800</v>
      </c>
      <c r="J20" s="88">
        <v>6300</v>
      </c>
      <c r="K20" s="89">
        <v>4185</v>
      </c>
      <c r="L20" s="90">
        <v>5220</v>
      </c>
      <c r="M20" s="91">
        <v>5670</v>
      </c>
      <c r="N20" s="187"/>
      <c r="O20" s="59"/>
    </row>
    <row r="21" spans="1:15" ht="18.5">
      <c r="A21" s="80">
        <v>17</v>
      </c>
      <c r="B21" s="92"/>
      <c r="C21" s="71"/>
      <c r="D21" s="93">
        <f t="shared" si="0"/>
        <v>4.7600000000000007</v>
      </c>
      <c r="E21" s="84" t="s">
        <v>148</v>
      </c>
      <c r="F21" s="84" t="s">
        <v>149</v>
      </c>
      <c r="G21" s="85" t="s">
        <v>151</v>
      </c>
      <c r="H21" s="86">
        <v>4975</v>
      </c>
      <c r="I21" s="87">
        <v>6200</v>
      </c>
      <c r="J21" s="88">
        <v>6700</v>
      </c>
      <c r="K21" s="89">
        <v>4477.5</v>
      </c>
      <c r="L21" s="90">
        <v>5580</v>
      </c>
      <c r="M21" s="91">
        <v>6030</v>
      </c>
      <c r="N21" s="187"/>
      <c r="O21" s="59"/>
    </row>
    <row r="22" spans="1:15" ht="18.5">
      <c r="A22" s="80">
        <v>18</v>
      </c>
      <c r="B22" s="92"/>
      <c r="C22" s="71"/>
      <c r="D22" s="93">
        <f t="shared" si="0"/>
        <v>5.0400000000000009</v>
      </c>
      <c r="E22" s="84" t="s">
        <v>148</v>
      </c>
      <c r="F22" s="84" t="s">
        <v>149</v>
      </c>
      <c r="G22" s="85" t="s">
        <v>151</v>
      </c>
      <c r="H22" s="86">
        <v>5300</v>
      </c>
      <c r="I22" s="87">
        <v>6600</v>
      </c>
      <c r="J22" s="88">
        <v>7100</v>
      </c>
      <c r="K22" s="89">
        <v>4770</v>
      </c>
      <c r="L22" s="90">
        <v>5940</v>
      </c>
      <c r="M22" s="91">
        <v>6390</v>
      </c>
      <c r="N22" s="187"/>
      <c r="O22" s="59"/>
    </row>
    <row r="23" spans="1:15" ht="18.5">
      <c r="A23" s="73">
        <v>20</v>
      </c>
      <c r="B23" s="92"/>
      <c r="C23" s="71"/>
      <c r="D23" s="93">
        <f t="shared" si="0"/>
        <v>5.6000000000000005</v>
      </c>
      <c r="E23" s="84"/>
      <c r="F23" s="84" t="s">
        <v>149</v>
      </c>
      <c r="G23" s="85" t="s">
        <v>151</v>
      </c>
      <c r="H23" s="86"/>
      <c r="I23" s="87">
        <v>7000</v>
      </c>
      <c r="J23" s="88">
        <v>7500</v>
      </c>
      <c r="K23" s="89"/>
      <c r="L23" s="90">
        <v>6300</v>
      </c>
      <c r="M23" s="91">
        <v>6750</v>
      </c>
      <c r="N23" s="187"/>
      <c r="O23" s="59"/>
    </row>
    <row r="24" spans="1:15" ht="18.5">
      <c r="A24" s="73">
        <v>22</v>
      </c>
      <c r="B24" s="92"/>
      <c r="C24" s="71"/>
      <c r="D24" s="93">
        <f t="shared" si="0"/>
        <v>6.16</v>
      </c>
      <c r="E24" s="84"/>
      <c r="F24" s="84" t="s">
        <v>149</v>
      </c>
      <c r="G24" s="85" t="s">
        <v>151</v>
      </c>
      <c r="H24" s="86"/>
      <c r="I24" s="87">
        <v>7400</v>
      </c>
      <c r="J24" s="88">
        <v>7900</v>
      </c>
      <c r="K24" s="89"/>
      <c r="L24" s="90">
        <v>6660</v>
      </c>
      <c r="M24" s="91">
        <v>7110</v>
      </c>
      <c r="N24" s="187"/>
      <c r="O24" s="59"/>
    </row>
    <row r="25" spans="1:15" ht="18.5">
      <c r="A25" s="73">
        <v>24</v>
      </c>
      <c r="B25" s="92"/>
      <c r="C25" s="71"/>
      <c r="D25" s="93">
        <f t="shared" si="0"/>
        <v>6.7200000000000006</v>
      </c>
      <c r="E25" s="84"/>
      <c r="F25" s="84" t="s">
        <v>149</v>
      </c>
      <c r="G25" s="85" t="s">
        <v>151</v>
      </c>
      <c r="H25" s="86"/>
      <c r="I25" s="87">
        <v>7800</v>
      </c>
      <c r="J25" s="88">
        <v>8300</v>
      </c>
      <c r="K25" s="89"/>
      <c r="L25" s="90">
        <v>7020</v>
      </c>
      <c r="M25" s="91">
        <v>7470</v>
      </c>
      <c r="N25" s="187"/>
      <c r="O25" s="59"/>
    </row>
    <row r="26" spans="1:15" ht="19" thickBot="1">
      <c r="A26" s="95">
        <v>26</v>
      </c>
      <c r="B26" s="96"/>
      <c r="C26" s="97"/>
      <c r="D26" s="98">
        <f t="shared" si="0"/>
        <v>7.2800000000000011</v>
      </c>
      <c r="E26" s="99"/>
      <c r="F26" s="99" t="s">
        <v>149</v>
      </c>
      <c r="G26" s="100" t="s">
        <v>151</v>
      </c>
      <c r="H26" s="101"/>
      <c r="I26" s="102">
        <v>8200</v>
      </c>
      <c r="J26" s="103">
        <v>8700</v>
      </c>
      <c r="K26" s="104"/>
      <c r="L26" s="105">
        <v>7380</v>
      </c>
      <c r="M26" s="106">
        <v>7830</v>
      </c>
      <c r="N26" s="188"/>
      <c r="O26" s="59"/>
    </row>
    <row r="27" spans="1:15" ht="19" thickBot="1">
      <c r="A27" s="59"/>
      <c r="B27" s="59"/>
      <c r="C27" s="59"/>
      <c r="D27" s="59"/>
      <c r="E27" s="206" t="s">
        <v>152</v>
      </c>
      <c r="F27" s="207"/>
      <c r="G27" s="208"/>
      <c r="H27" s="206" t="s">
        <v>152</v>
      </c>
      <c r="I27" s="207"/>
      <c r="J27" s="207"/>
      <c r="K27" s="207"/>
      <c r="L27" s="207"/>
      <c r="M27" s="208"/>
      <c r="N27" s="177"/>
      <c r="O27" s="59"/>
    </row>
    <row r="28" spans="1:15" ht="18.5">
      <c r="A28" s="107"/>
      <c r="B28" s="61"/>
      <c r="C28" s="62" t="s">
        <v>140</v>
      </c>
      <c r="D28" s="62"/>
      <c r="E28" s="62" t="s">
        <v>141</v>
      </c>
      <c r="F28" s="62" t="s">
        <v>142</v>
      </c>
      <c r="G28" s="63" t="s">
        <v>143</v>
      </c>
      <c r="H28" s="64" t="s">
        <v>141</v>
      </c>
      <c r="I28" s="65" t="s">
        <v>142</v>
      </c>
      <c r="J28" s="66" t="s">
        <v>143</v>
      </c>
      <c r="K28" s="64" t="s">
        <v>141</v>
      </c>
      <c r="L28" s="65" t="s">
        <v>142</v>
      </c>
      <c r="M28" s="189" t="s">
        <v>143</v>
      </c>
      <c r="N28" s="185"/>
      <c r="O28" s="59"/>
    </row>
    <row r="29" spans="1:15" ht="18.5">
      <c r="A29" s="108"/>
      <c r="B29" s="109"/>
      <c r="C29" s="110"/>
      <c r="D29" s="110"/>
      <c r="E29" s="111"/>
      <c r="F29" s="69" t="s">
        <v>153</v>
      </c>
      <c r="G29" s="112"/>
      <c r="H29" s="73"/>
      <c r="I29" s="71"/>
      <c r="J29" s="72"/>
      <c r="K29" s="73"/>
      <c r="L29" s="71"/>
      <c r="M29" s="190"/>
      <c r="N29" s="186"/>
      <c r="O29" s="59"/>
    </row>
    <row r="30" spans="1:15" ht="18.5">
      <c r="A30" s="74"/>
      <c r="B30" s="113"/>
      <c r="C30" s="113"/>
      <c r="D30" s="113" t="s">
        <v>154</v>
      </c>
      <c r="E30" s="114" t="s">
        <v>155</v>
      </c>
      <c r="F30" s="114" t="s">
        <v>156</v>
      </c>
      <c r="G30" s="115" t="s">
        <v>156</v>
      </c>
      <c r="H30" s="116"/>
      <c r="I30" s="92"/>
      <c r="J30" s="117"/>
      <c r="K30" s="116"/>
      <c r="L30" s="92"/>
      <c r="M30" s="78"/>
      <c r="N30" s="194"/>
      <c r="O30" s="59"/>
    </row>
    <row r="31" spans="1:15" ht="18.5">
      <c r="A31" s="74"/>
      <c r="B31" s="76" t="s">
        <v>157</v>
      </c>
      <c r="C31" s="76" t="s">
        <v>158</v>
      </c>
      <c r="D31" s="76" t="s">
        <v>146</v>
      </c>
      <c r="E31" s="118"/>
      <c r="F31" s="69" t="s">
        <v>147</v>
      </c>
      <c r="G31" s="72"/>
      <c r="H31" s="73"/>
      <c r="I31" s="71"/>
      <c r="J31" s="72"/>
      <c r="K31" s="116"/>
      <c r="L31" s="92"/>
      <c r="M31" s="78"/>
      <c r="N31" s="194"/>
    </row>
    <row r="32" spans="1:15" ht="18.5">
      <c r="A32" s="73">
        <v>4</v>
      </c>
      <c r="B32" s="119">
        <f t="shared" ref="B32:B46" si="1">A32*0.28</f>
        <v>1.1200000000000001</v>
      </c>
      <c r="C32" s="120">
        <f t="shared" ref="C32:C46" si="2">B32</f>
        <v>1.1200000000000001</v>
      </c>
      <c r="D32" s="83">
        <f>(A32*2-2)*0.28</f>
        <v>1.6800000000000002</v>
      </c>
      <c r="E32" s="84" t="s">
        <v>159</v>
      </c>
      <c r="F32" s="84" t="s">
        <v>160</v>
      </c>
      <c r="G32" s="85" t="s">
        <v>160</v>
      </c>
      <c r="H32" s="86">
        <v>2500</v>
      </c>
      <c r="I32" s="87">
        <v>3000</v>
      </c>
      <c r="J32" s="88">
        <v>3500</v>
      </c>
      <c r="K32" s="89">
        <v>2125</v>
      </c>
      <c r="L32" s="90">
        <v>2550</v>
      </c>
      <c r="M32" s="191">
        <v>3150</v>
      </c>
      <c r="N32" s="187"/>
      <c r="O32" s="59"/>
    </row>
    <row r="33" spans="1:15" ht="18.5">
      <c r="A33" s="73">
        <v>5</v>
      </c>
      <c r="B33" s="119">
        <f t="shared" si="1"/>
        <v>1.4000000000000001</v>
      </c>
      <c r="C33" s="120">
        <f t="shared" si="2"/>
        <v>1.4000000000000001</v>
      </c>
      <c r="D33" s="83">
        <f>(A33*2-2)*0.28</f>
        <v>2.2400000000000002</v>
      </c>
      <c r="E33" s="84" t="s">
        <v>159</v>
      </c>
      <c r="F33" s="84" t="s">
        <v>160</v>
      </c>
      <c r="G33" s="85" t="s">
        <v>160</v>
      </c>
      <c r="H33" s="86">
        <v>3000</v>
      </c>
      <c r="I33" s="87">
        <v>3500</v>
      </c>
      <c r="J33" s="88">
        <v>4000</v>
      </c>
      <c r="K33" s="89">
        <v>2550</v>
      </c>
      <c r="L33" s="90">
        <v>2975</v>
      </c>
      <c r="M33" s="191">
        <v>3600</v>
      </c>
      <c r="N33" s="187"/>
      <c r="O33" s="59"/>
    </row>
    <row r="34" spans="1:15" ht="18.5">
      <c r="A34" s="73">
        <v>6</v>
      </c>
      <c r="B34" s="119">
        <f t="shared" si="1"/>
        <v>1.6800000000000002</v>
      </c>
      <c r="C34" s="120">
        <f t="shared" si="2"/>
        <v>1.6800000000000002</v>
      </c>
      <c r="D34" s="83">
        <f>(A34*2-2)*0.28</f>
        <v>2.8000000000000003</v>
      </c>
      <c r="E34" s="84" t="s">
        <v>159</v>
      </c>
      <c r="F34" s="84" t="s">
        <v>160</v>
      </c>
      <c r="G34" s="85" t="s">
        <v>160</v>
      </c>
      <c r="H34" s="86">
        <v>3500</v>
      </c>
      <c r="I34" s="87">
        <v>4000</v>
      </c>
      <c r="J34" s="88">
        <v>4500</v>
      </c>
      <c r="K34" s="89">
        <v>2975</v>
      </c>
      <c r="L34" s="90">
        <v>3400</v>
      </c>
      <c r="M34" s="191">
        <v>4050</v>
      </c>
      <c r="N34" s="187"/>
      <c r="O34" s="59"/>
    </row>
    <row r="35" spans="1:15" ht="18.5">
      <c r="A35" s="73">
        <v>7</v>
      </c>
      <c r="B35" s="119">
        <f t="shared" si="1"/>
        <v>1.9600000000000002</v>
      </c>
      <c r="C35" s="120">
        <f t="shared" si="2"/>
        <v>1.9600000000000002</v>
      </c>
      <c r="D35" s="83">
        <f t="shared" ref="D35:D46" si="3">(A35*2-3)*0.28</f>
        <v>3.08</v>
      </c>
      <c r="E35" s="84" t="s">
        <v>159</v>
      </c>
      <c r="F35" s="84" t="s">
        <v>160</v>
      </c>
      <c r="G35" s="85" t="s">
        <v>161</v>
      </c>
      <c r="H35" s="86">
        <v>4000</v>
      </c>
      <c r="I35" s="87">
        <v>4500</v>
      </c>
      <c r="J35" s="88">
        <v>5000</v>
      </c>
      <c r="K35" s="89">
        <v>3400</v>
      </c>
      <c r="L35" s="90">
        <v>3825</v>
      </c>
      <c r="M35" s="191">
        <v>4500</v>
      </c>
      <c r="N35" s="187"/>
      <c r="O35" s="59"/>
    </row>
    <row r="36" spans="1:15" ht="18.5">
      <c r="A36" s="73">
        <v>8</v>
      </c>
      <c r="B36" s="119">
        <f t="shared" si="1"/>
        <v>2.2400000000000002</v>
      </c>
      <c r="C36" s="120">
        <f t="shared" si="2"/>
        <v>2.2400000000000002</v>
      </c>
      <c r="D36" s="83">
        <f t="shared" si="3"/>
        <v>3.6400000000000006</v>
      </c>
      <c r="E36" s="84" t="s">
        <v>159</v>
      </c>
      <c r="F36" s="84" t="s">
        <v>160</v>
      </c>
      <c r="G36" s="85" t="s">
        <v>162</v>
      </c>
      <c r="H36" s="86">
        <v>4500</v>
      </c>
      <c r="I36" s="121">
        <v>5000</v>
      </c>
      <c r="J36" s="88">
        <v>5750</v>
      </c>
      <c r="K36" s="89">
        <v>3825</v>
      </c>
      <c r="L36" s="90">
        <v>4250</v>
      </c>
      <c r="M36" s="191">
        <v>5175</v>
      </c>
      <c r="N36" s="187"/>
    </row>
    <row r="37" spans="1:15" ht="18.5">
      <c r="A37" s="73">
        <v>9</v>
      </c>
      <c r="B37" s="119">
        <f t="shared" si="1"/>
        <v>2.5200000000000005</v>
      </c>
      <c r="C37" s="120">
        <f t="shared" si="2"/>
        <v>2.5200000000000005</v>
      </c>
      <c r="D37" s="83">
        <f t="shared" si="3"/>
        <v>4.2</v>
      </c>
      <c r="E37" s="84" t="s">
        <v>159</v>
      </c>
      <c r="F37" s="84" t="s">
        <v>161</v>
      </c>
      <c r="G37" s="85" t="s">
        <v>163</v>
      </c>
      <c r="H37" s="86">
        <v>5000</v>
      </c>
      <c r="I37" s="87">
        <v>5500</v>
      </c>
      <c r="J37" s="88">
        <v>6500</v>
      </c>
      <c r="K37" s="89">
        <v>4250</v>
      </c>
      <c r="L37" s="90">
        <v>4675</v>
      </c>
      <c r="M37" s="191">
        <v>5850</v>
      </c>
      <c r="N37" s="187"/>
      <c r="O37" s="59"/>
    </row>
    <row r="38" spans="1:15" ht="18.5">
      <c r="A38" s="73">
        <v>10</v>
      </c>
      <c r="B38" s="119">
        <f t="shared" si="1"/>
        <v>2.8000000000000003</v>
      </c>
      <c r="C38" s="120">
        <f t="shared" si="2"/>
        <v>2.8000000000000003</v>
      </c>
      <c r="D38" s="83">
        <f t="shared" si="3"/>
        <v>4.7600000000000007</v>
      </c>
      <c r="E38" s="84" t="s">
        <v>164</v>
      </c>
      <c r="F38" s="84" t="s">
        <v>162</v>
      </c>
      <c r="G38" s="85" t="s">
        <v>163</v>
      </c>
      <c r="H38" s="86">
        <v>6500</v>
      </c>
      <c r="I38" s="87">
        <v>7500</v>
      </c>
      <c r="J38" s="88">
        <v>8500</v>
      </c>
      <c r="K38" s="89">
        <v>5525</v>
      </c>
      <c r="L38" s="90">
        <v>6375</v>
      </c>
      <c r="M38" s="191">
        <v>7650</v>
      </c>
      <c r="N38" s="187"/>
      <c r="O38" s="59"/>
    </row>
    <row r="39" spans="1:15" ht="18.5">
      <c r="A39" s="73">
        <v>11</v>
      </c>
      <c r="B39" s="119">
        <f t="shared" si="1"/>
        <v>3.08</v>
      </c>
      <c r="C39" s="120">
        <f t="shared" si="2"/>
        <v>3.08</v>
      </c>
      <c r="D39" s="83">
        <f t="shared" si="3"/>
        <v>5.32</v>
      </c>
      <c r="E39" s="84" t="s">
        <v>164</v>
      </c>
      <c r="F39" s="84" t="s">
        <v>162</v>
      </c>
      <c r="G39" s="85" t="s">
        <v>163</v>
      </c>
      <c r="H39" s="86">
        <v>7500</v>
      </c>
      <c r="I39" s="87">
        <v>8500</v>
      </c>
      <c r="J39" s="88">
        <v>9500</v>
      </c>
      <c r="K39" s="89">
        <v>6375</v>
      </c>
      <c r="L39" s="90">
        <v>7225</v>
      </c>
      <c r="M39" s="191">
        <v>8550</v>
      </c>
      <c r="N39" s="187"/>
    </row>
    <row r="40" spans="1:15" ht="18.5">
      <c r="A40" s="73">
        <v>12</v>
      </c>
      <c r="B40" s="119">
        <f t="shared" si="1"/>
        <v>3.3600000000000003</v>
      </c>
      <c r="C40" s="120">
        <f t="shared" si="2"/>
        <v>3.3600000000000003</v>
      </c>
      <c r="D40" s="83">
        <f t="shared" si="3"/>
        <v>5.8800000000000008</v>
      </c>
      <c r="E40" s="84" t="s">
        <v>164</v>
      </c>
      <c r="F40" s="84" t="s">
        <v>162</v>
      </c>
      <c r="G40" s="85" t="s">
        <v>163</v>
      </c>
      <c r="H40" s="86">
        <v>8500</v>
      </c>
      <c r="I40" s="87">
        <v>9500</v>
      </c>
      <c r="J40" s="88">
        <v>10500</v>
      </c>
      <c r="K40" s="89">
        <v>7225</v>
      </c>
      <c r="L40" s="90">
        <v>8075</v>
      </c>
      <c r="M40" s="191">
        <v>9450</v>
      </c>
      <c r="N40" s="187"/>
      <c r="O40" s="59"/>
    </row>
    <row r="41" spans="1:15" ht="18.5">
      <c r="A41" s="73">
        <v>13</v>
      </c>
      <c r="B41" s="119">
        <f t="shared" si="1"/>
        <v>3.6400000000000006</v>
      </c>
      <c r="C41" s="120">
        <f t="shared" si="2"/>
        <v>3.6400000000000006</v>
      </c>
      <c r="D41" s="83">
        <f t="shared" si="3"/>
        <v>6.44</v>
      </c>
      <c r="E41" s="84" t="s">
        <v>164</v>
      </c>
      <c r="F41" s="84" t="s">
        <v>162</v>
      </c>
      <c r="G41" s="85" t="s">
        <v>163</v>
      </c>
      <c r="H41" s="86">
        <v>9250</v>
      </c>
      <c r="I41" s="87">
        <v>10500</v>
      </c>
      <c r="J41" s="88">
        <v>11500</v>
      </c>
      <c r="K41" s="89">
        <v>7862.5</v>
      </c>
      <c r="L41" s="90">
        <v>8925</v>
      </c>
      <c r="M41" s="191">
        <v>10350</v>
      </c>
      <c r="N41" s="187"/>
      <c r="O41" s="59"/>
    </row>
    <row r="42" spans="1:15" ht="18.5">
      <c r="A42" s="73">
        <v>14</v>
      </c>
      <c r="B42" s="119">
        <f t="shared" si="1"/>
        <v>3.9200000000000004</v>
      </c>
      <c r="C42" s="120">
        <f t="shared" si="2"/>
        <v>3.9200000000000004</v>
      </c>
      <c r="D42" s="83">
        <f t="shared" si="3"/>
        <v>7.0000000000000009</v>
      </c>
      <c r="E42" s="84" t="s">
        <v>164</v>
      </c>
      <c r="F42" s="84" t="s">
        <v>162</v>
      </c>
      <c r="G42" s="85" t="s">
        <v>163</v>
      </c>
      <c r="H42" s="86">
        <v>10000</v>
      </c>
      <c r="I42" s="87">
        <v>11500</v>
      </c>
      <c r="J42" s="88">
        <v>12500</v>
      </c>
      <c r="K42" s="89">
        <v>8500</v>
      </c>
      <c r="L42" s="90">
        <v>9775</v>
      </c>
      <c r="M42" s="191">
        <v>11250</v>
      </c>
      <c r="N42" s="187"/>
      <c r="O42" s="59"/>
    </row>
    <row r="43" spans="1:15" ht="18.5">
      <c r="A43" s="73">
        <v>15</v>
      </c>
      <c r="B43" s="119">
        <f t="shared" si="1"/>
        <v>4.2</v>
      </c>
      <c r="C43" s="120">
        <f t="shared" si="2"/>
        <v>4.2</v>
      </c>
      <c r="D43" s="83">
        <f t="shared" si="3"/>
        <v>7.5600000000000005</v>
      </c>
      <c r="E43" s="84" t="s">
        <v>165</v>
      </c>
      <c r="F43" s="84" t="s">
        <v>162</v>
      </c>
      <c r="G43" s="85" t="s">
        <v>163</v>
      </c>
      <c r="H43" s="86">
        <v>11000</v>
      </c>
      <c r="I43" s="87">
        <v>12500</v>
      </c>
      <c r="J43" s="88">
        <v>13500</v>
      </c>
      <c r="K43" s="89">
        <v>9350</v>
      </c>
      <c r="L43" s="90">
        <v>10625</v>
      </c>
      <c r="M43" s="191">
        <v>12150</v>
      </c>
      <c r="N43" s="187"/>
      <c r="O43" s="59"/>
    </row>
    <row r="44" spans="1:15" ht="18.5">
      <c r="A44" s="73">
        <v>16</v>
      </c>
      <c r="B44" s="119">
        <f t="shared" si="1"/>
        <v>4.4800000000000004</v>
      </c>
      <c r="C44" s="120">
        <f t="shared" si="2"/>
        <v>4.4800000000000004</v>
      </c>
      <c r="D44" s="83">
        <f t="shared" si="3"/>
        <v>8.120000000000001</v>
      </c>
      <c r="E44" s="84" t="s">
        <v>165</v>
      </c>
      <c r="F44" s="84" t="s">
        <v>162</v>
      </c>
      <c r="G44" s="85" t="s">
        <v>163</v>
      </c>
      <c r="H44" s="86">
        <v>12000</v>
      </c>
      <c r="I44" s="87">
        <v>13500</v>
      </c>
      <c r="J44" s="88">
        <v>14500</v>
      </c>
      <c r="K44" s="89">
        <v>10200</v>
      </c>
      <c r="L44" s="90">
        <v>11475</v>
      </c>
      <c r="M44" s="191">
        <v>13050</v>
      </c>
      <c r="N44" s="187"/>
      <c r="O44" s="59"/>
    </row>
    <row r="45" spans="1:15" ht="18.5">
      <c r="A45" s="73">
        <v>17</v>
      </c>
      <c r="B45" s="119">
        <f t="shared" si="1"/>
        <v>4.7600000000000007</v>
      </c>
      <c r="C45" s="120">
        <f t="shared" si="2"/>
        <v>4.7600000000000007</v>
      </c>
      <c r="D45" s="83">
        <f t="shared" si="3"/>
        <v>8.6800000000000015</v>
      </c>
      <c r="E45" s="84" t="s">
        <v>165</v>
      </c>
      <c r="F45" s="84" t="s">
        <v>163</v>
      </c>
      <c r="G45" s="85" t="s">
        <v>163</v>
      </c>
      <c r="H45" s="86">
        <v>13000</v>
      </c>
      <c r="I45" s="87">
        <v>14500</v>
      </c>
      <c r="J45" s="88">
        <v>15500</v>
      </c>
      <c r="K45" s="89">
        <v>11050</v>
      </c>
      <c r="L45" s="90">
        <v>12325</v>
      </c>
      <c r="M45" s="191">
        <v>13950</v>
      </c>
      <c r="N45" s="187"/>
      <c r="O45" s="59"/>
    </row>
    <row r="46" spans="1:15" ht="19" thickBot="1">
      <c r="A46" s="95">
        <v>18</v>
      </c>
      <c r="B46" s="122">
        <f t="shared" si="1"/>
        <v>5.0400000000000009</v>
      </c>
      <c r="C46" s="123">
        <f t="shared" si="2"/>
        <v>5.0400000000000009</v>
      </c>
      <c r="D46" s="124">
        <f t="shared" si="3"/>
        <v>9.24</v>
      </c>
      <c r="E46" s="99" t="s">
        <v>165</v>
      </c>
      <c r="F46" s="99" t="s">
        <v>163</v>
      </c>
      <c r="G46" s="100" t="s">
        <v>163</v>
      </c>
      <c r="H46" s="101">
        <v>14000</v>
      </c>
      <c r="I46" s="102">
        <v>15500</v>
      </c>
      <c r="J46" s="103">
        <v>16500</v>
      </c>
      <c r="K46" s="104">
        <v>11900</v>
      </c>
      <c r="L46" s="105">
        <v>13175</v>
      </c>
      <c r="M46" s="192">
        <v>14850</v>
      </c>
      <c r="N46" s="187"/>
      <c r="O46" s="59"/>
    </row>
    <row r="47" spans="1:15" ht="19" thickBot="1">
      <c r="A47" s="59"/>
      <c r="B47" s="59"/>
      <c r="C47" s="59"/>
      <c r="D47" s="59"/>
      <c r="E47" s="52" t="s">
        <v>166</v>
      </c>
      <c r="F47" s="182"/>
      <c r="G47" s="183"/>
      <c r="H47" s="206" t="s">
        <v>166</v>
      </c>
      <c r="I47" s="207"/>
      <c r="J47" s="207"/>
      <c r="K47" s="207"/>
      <c r="L47" s="207"/>
      <c r="M47" s="208"/>
      <c r="N47" s="177"/>
    </row>
    <row r="48" spans="1:15" ht="18.5">
      <c r="A48" s="125"/>
      <c r="B48" s="61"/>
      <c r="C48" s="62" t="s">
        <v>140</v>
      </c>
      <c r="D48" s="61"/>
      <c r="E48" s="62" t="s">
        <v>141</v>
      </c>
      <c r="F48" s="62" t="s">
        <v>142</v>
      </c>
      <c r="G48" s="63" t="s">
        <v>143</v>
      </c>
      <c r="H48" s="125" t="s">
        <v>141</v>
      </c>
      <c r="I48" s="62" t="s">
        <v>142</v>
      </c>
      <c r="J48" s="63" t="s">
        <v>143</v>
      </c>
      <c r="K48" s="125" t="s">
        <v>141</v>
      </c>
      <c r="L48" s="62" t="s">
        <v>142</v>
      </c>
      <c r="M48" s="193" t="s">
        <v>143</v>
      </c>
      <c r="N48" s="195"/>
      <c r="O48" s="59"/>
    </row>
    <row r="49" spans="1:15" ht="18.5">
      <c r="A49" s="126"/>
      <c r="B49" s="127"/>
      <c r="C49" s="127"/>
      <c r="D49" s="128" t="s">
        <v>167</v>
      </c>
      <c r="E49" s="111"/>
      <c r="F49" s="69" t="s">
        <v>168</v>
      </c>
      <c r="G49" s="112"/>
      <c r="H49" s="73"/>
      <c r="I49" s="71"/>
      <c r="J49" s="72"/>
      <c r="K49" s="116"/>
      <c r="L49" s="92"/>
      <c r="M49" s="78"/>
      <c r="N49" s="194"/>
      <c r="O49" s="59"/>
    </row>
    <row r="50" spans="1:15" ht="18.5">
      <c r="A50" s="74"/>
      <c r="B50" s="129"/>
      <c r="C50" s="129" t="s">
        <v>169</v>
      </c>
      <c r="D50" s="130" t="s">
        <v>146</v>
      </c>
      <c r="E50" s="114" t="s">
        <v>170</v>
      </c>
      <c r="F50" s="114" t="s">
        <v>171</v>
      </c>
      <c r="G50" s="115" t="s">
        <v>172</v>
      </c>
      <c r="H50" s="131"/>
      <c r="I50" s="114"/>
      <c r="J50" s="115"/>
      <c r="K50" s="116"/>
      <c r="L50" s="92"/>
      <c r="M50" s="78"/>
      <c r="N50" s="194"/>
      <c r="O50" s="59"/>
    </row>
    <row r="51" spans="1:15" ht="18.5">
      <c r="A51" s="126"/>
      <c r="B51" s="132" t="s">
        <v>173</v>
      </c>
      <c r="C51" s="132" t="s">
        <v>158</v>
      </c>
      <c r="D51" s="133" t="s">
        <v>154</v>
      </c>
      <c r="E51" s="134"/>
      <c r="F51" s="135" t="s">
        <v>147</v>
      </c>
      <c r="G51" s="136"/>
      <c r="H51" s="73"/>
      <c r="I51" s="71"/>
      <c r="J51" s="72"/>
      <c r="K51" s="116"/>
      <c r="L51" s="92"/>
      <c r="M51" s="78"/>
      <c r="N51" s="194"/>
      <c r="O51" s="59"/>
    </row>
    <row r="52" spans="1:15" ht="18.5">
      <c r="A52" s="67">
        <v>4</v>
      </c>
      <c r="B52" s="119">
        <f t="shared" ref="B52:B66" si="4">A52*0.28</f>
        <v>1.1200000000000001</v>
      </c>
      <c r="C52" s="119">
        <f>(A52*2-2)*0.28</f>
        <v>1.6800000000000002</v>
      </c>
      <c r="D52" s="119">
        <f>(A52*3-4)*0.28</f>
        <v>2.2400000000000002</v>
      </c>
      <c r="E52" s="84" t="s">
        <v>174</v>
      </c>
      <c r="F52" s="84" t="s">
        <v>175</v>
      </c>
      <c r="G52" s="85" t="s">
        <v>175</v>
      </c>
      <c r="H52" s="137">
        <v>3000</v>
      </c>
      <c r="I52" s="71">
        <v>3500</v>
      </c>
      <c r="J52" s="138">
        <v>4000</v>
      </c>
      <c r="K52" s="89">
        <v>2700</v>
      </c>
      <c r="L52" s="90">
        <v>3150</v>
      </c>
      <c r="M52" s="191">
        <v>3600</v>
      </c>
      <c r="N52" s="187"/>
      <c r="O52" s="59"/>
    </row>
    <row r="53" spans="1:15" ht="18.5">
      <c r="A53" s="67">
        <v>5</v>
      </c>
      <c r="B53" s="139">
        <f t="shared" si="4"/>
        <v>1.4000000000000001</v>
      </c>
      <c r="C53" s="139">
        <f>(A53*2-2)*0.28</f>
        <v>2.2400000000000002</v>
      </c>
      <c r="D53" s="139">
        <f>(A53*3-4)*0.28</f>
        <v>3.08</v>
      </c>
      <c r="E53" s="84" t="s">
        <v>174</v>
      </c>
      <c r="F53" s="84" t="s">
        <v>175</v>
      </c>
      <c r="G53" s="85" t="s">
        <v>175</v>
      </c>
      <c r="H53" s="137">
        <v>4000</v>
      </c>
      <c r="I53" s="71">
        <v>4500</v>
      </c>
      <c r="J53" s="138">
        <v>5000</v>
      </c>
      <c r="K53" s="89">
        <v>3600</v>
      </c>
      <c r="L53" s="90">
        <v>4050</v>
      </c>
      <c r="M53" s="191">
        <v>4500</v>
      </c>
      <c r="N53" s="187"/>
      <c r="O53" s="59"/>
    </row>
    <row r="54" spans="1:15" ht="18.5">
      <c r="A54" s="67">
        <v>6</v>
      </c>
      <c r="B54" s="139">
        <f t="shared" si="4"/>
        <v>1.6800000000000002</v>
      </c>
      <c r="C54" s="139">
        <f>(A54*2-2)*0.28</f>
        <v>2.8000000000000003</v>
      </c>
      <c r="D54" s="139">
        <f>(A54*3-4)*0.28</f>
        <v>3.9200000000000004</v>
      </c>
      <c r="E54" s="84" t="s">
        <v>174</v>
      </c>
      <c r="F54" s="84" t="s">
        <v>175</v>
      </c>
      <c r="G54" s="85" t="s">
        <v>175</v>
      </c>
      <c r="H54" s="137">
        <v>5000</v>
      </c>
      <c r="I54" s="71">
        <v>5500</v>
      </c>
      <c r="J54" s="138">
        <v>6000</v>
      </c>
      <c r="K54" s="89">
        <v>4500</v>
      </c>
      <c r="L54" s="90">
        <v>4950</v>
      </c>
      <c r="M54" s="191">
        <v>5400</v>
      </c>
      <c r="N54" s="187"/>
      <c r="O54" s="59"/>
    </row>
    <row r="55" spans="1:15" ht="18.5">
      <c r="A55" s="67">
        <v>7</v>
      </c>
      <c r="B55" s="139">
        <f t="shared" si="4"/>
        <v>1.9600000000000002</v>
      </c>
      <c r="C55" s="139">
        <f t="shared" ref="C55:C66" si="5">(A55*2-3)*0.28</f>
        <v>3.08</v>
      </c>
      <c r="D55" s="139">
        <f t="shared" ref="D55:D66" si="6">(A55*3-6)*0.28</f>
        <v>4.2</v>
      </c>
      <c r="E55" s="84" t="s">
        <v>174</v>
      </c>
      <c r="F55" s="84" t="s">
        <v>175</v>
      </c>
      <c r="G55" s="85" t="s">
        <v>176</v>
      </c>
      <c r="H55" s="137">
        <v>6000</v>
      </c>
      <c r="I55" s="71">
        <v>6500</v>
      </c>
      <c r="J55" s="138">
        <v>7500</v>
      </c>
      <c r="K55" s="89">
        <f>H55*0.9</f>
        <v>5400</v>
      </c>
      <c r="L55" s="90">
        <v>5850</v>
      </c>
      <c r="M55" s="191">
        <v>6750</v>
      </c>
      <c r="N55" s="187"/>
      <c r="O55" s="59"/>
    </row>
    <row r="56" spans="1:15" ht="18.5">
      <c r="A56" s="67">
        <v>8</v>
      </c>
      <c r="B56" s="139">
        <f t="shared" si="4"/>
        <v>2.2400000000000002</v>
      </c>
      <c r="C56" s="139">
        <f t="shared" si="5"/>
        <v>3.6400000000000006</v>
      </c>
      <c r="D56" s="139">
        <f t="shared" si="6"/>
        <v>5.0400000000000009</v>
      </c>
      <c r="E56" s="84" t="s">
        <v>174</v>
      </c>
      <c r="F56" s="84" t="s">
        <v>175</v>
      </c>
      <c r="G56" s="85" t="s">
        <v>176</v>
      </c>
      <c r="H56" s="137">
        <v>7000</v>
      </c>
      <c r="I56" s="71">
        <v>7500</v>
      </c>
      <c r="J56" s="138">
        <v>8500</v>
      </c>
      <c r="K56" s="89">
        <v>6300</v>
      </c>
      <c r="L56" s="90">
        <v>6750</v>
      </c>
      <c r="M56" s="191">
        <v>7650</v>
      </c>
      <c r="N56" s="187"/>
      <c r="O56" s="59"/>
    </row>
    <row r="57" spans="1:15" ht="18.5">
      <c r="A57" s="67">
        <v>9</v>
      </c>
      <c r="B57" s="139">
        <f t="shared" si="4"/>
        <v>2.5200000000000005</v>
      </c>
      <c r="C57" s="139">
        <f t="shared" si="5"/>
        <v>4.2</v>
      </c>
      <c r="D57" s="139">
        <f t="shared" si="6"/>
        <v>5.8800000000000008</v>
      </c>
      <c r="E57" s="84" t="s">
        <v>177</v>
      </c>
      <c r="F57" s="84" t="s">
        <v>176</v>
      </c>
      <c r="G57" s="85" t="s">
        <v>178</v>
      </c>
      <c r="H57" s="137">
        <v>8000</v>
      </c>
      <c r="I57" s="71">
        <v>8500</v>
      </c>
      <c r="J57" s="138">
        <v>10000</v>
      </c>
      <c r="K57" s="89">
        <v>7200</v>
      </c>
      <c r="L57" s="90">
        <v>7650</v>
      </c>
      <c r="M57" s="191">
        <v>9000</v>
      </c>
      <c r="N57" s="187"/>
      <c r="O57" s="59"/>
    </row>
    <row r="58" spans="1:15" ht="18.5">
      <c r="A58" s="67">
        <v>10</v>
      </c>
      <c r="B58" s="139">
        <f t="shared" si="4"/>
        <v>2.8000000000000003</v>
      </c>
      <c r="C58" s="139">
        <f t="shared" si="5"/>
        <v>4.7600000000000007</v>
      </c>
      <c r="D58" s="139">
        <f t="shared" si="6"/>
        <v>6.7200000000000006</v>
      </c>
      <c r="E58" s="84" t="s">
        <v>175</v>
      </c>
      <c r="F58" s="84" t="s">
        <v>176</v>
      </c>
      <c r="G58" s="85" t="s">
        <v>178</v>
      </c>
      <c r="H58" s="140">
        <v>9000</v>
      </c>
      <c r="I58" s="71">
        <v>9500</v>
      </c>
      <c r="J58" s="138">
        <v>11000</v>
      </c>
      <c r="K58" s="89">
        <v>8100</v>
      </c>
      <c r="L58" s="90">
        <v>8550</v>
      </c>
      <c r="M58" s="191">
        <v>9900</v>
      </c>
      <c r="N58" s="187"/>
      <c r="O58" s="59"/>
    </row>
    <row r="59" spans="1:15" ht="18.5">
      <c r="A59" s="67">
        <v>11</v>
      </c>
      <c r="B59" s="139">
        <f t="shared" si="4"/>
        <v>3.08</v>
      </c>
      <c r="C59" s="139">
        <f t="shared" si="5"/>
        <v>5.32</v>
      </c>
      <c r="D59" s="139">
        <f t="shared" si="6"/>
        <v>7.5600000000000005</v>
      </c>
      <c r="E59" s="84" t="s">
        <v>176</v>
      </c>
      <c r="F59" s="84" t="s">
        <v>179</v>
      </c>
      <c r="G59" s="85" t="s">
        <v>178</v>
      </c>
      <c r="H59" s="137">
        <v>10000</v>
      </c>
      <c r="I59" s="71">
        <v>10500</v>
      </c>
      <c r="J59" s="138">
        <v>12000</v>
      </c>
      <c r="K59" s="89">
        <v>9000</v>
      </c>
      <c r="L59" s="90">
        <v>9450</v>
      </c>
      <c r="M59" s="191">
        <v>10800</v>
      </c>
      <c r="N59" s="187"/>
      <c r="O59" s="59"/>
    </row>
    <row r="60" spans="1:15" ht="18.5">
      <c r="A60" s="67">
        <v>12</v>
      </c>
      <c r="B60" s="139">
        <f t="shared" si="4"/>
        <v>3.3600000000000003</v>
      </c>
      <c r="C60" s="139">
        <f t="shared" si="5"/>
        <v>5.8800000000000008</v>
      </c>
      <c r="D60" s="139">
        <f t="shared" si="6"/>
        <v>8.4</v>
      </c>
      <c r="E60" s="84" t="s">
        <v>176</v>
      </c>
      <c r="F60" s="84" t="s">
        <v>179</v>
      </c>
      <c r="G60" s="85" t="s">
        <v>178</v>
      </c>
      <c r="H60" s="137">
        <v>11000</v>
      </c>
      <c r="I60" s="71">
        <v>11750</v>
      </c>
      <c r="J60" s="138">
        <v>13250</v>
      </c>
      <c r="K60" s="89">
        <v>9900</v>
      </c>
      <c r="L60" s="90">
        <v>10575</v>
      </c>
      <c r="M60" s="191">
        <v>11925</v>
      </c>
      <c r="N60" s="187"/>
    </row>
    <row r="61" spans="1:15" ht="18.5">
      <c r="A61" s="67">
        <v>13</v>
      </c>
      <c r="B61" s="139">
        <f t="shared" si="4"/>
        <v>3.6400000000000006</v>
      </c>
      <c r="C61" s="139">
        <f t="shared" si="5"/>
        <v>6.44</v>
      </c>
      <c r="D61" s="139">
        <f t="shared" si="6"/>
        <v>9.24</v>
      </c>
      <c r="E61" s="84" t="s">
        <v>176</v>
      </c>
      <c r="F61" s="84" t="s">
        <v>180</v>
      </c>
      <c r="G61" s="85" t="s">
        <v>178</v>
      </c>
      <c r="H61" s="137">
        <v>12250</v>
      </c>
      <c r="I61" s="71">
        <v>13000</v>
      </c>
      <c r="J61" s="138">
        <v>14500</v>
      </c>
      <c r="K61" s="89">
        <v>11025</v>
      </c>
      <c r="L61" s="90">
        <v>11700</v>
      </c>
      <c r="M61" s="191">
        <v>13050</v>
      </c>
      <c r="N61" s="187"/>
      <c r="O61" s="59"/>
    </row>
    <row r="62" spans="1:15" ht="18.5">
      <c r="A62" s="67">
        <v>14</v>
      </c>
      <c r="B62" s="139">
        <f t="shared" si="4"/>
        <v>3.9200000000000004</v>
      </c>
      <c r="C62" s="139">
        <f t="shared" si="5"/>
        <v>7.0000000000000009</v>
      </c>
      <c r="D62" s="139">
        <f t="shared" si="6"/>
        <v>10.080000000000002</v>
      </c>
      <c r="E62" s="84" t="s">
        <v>176</v>
      </c>
      <c r="F62" s="84" t="s">
        <v>180</v>
      </c>
      <c r="G62" s="85" t="s">
        <v>178</v>
      </c>
      <c r="H62" s="137">
        <v>13500</v>
      </c>
      <c r="I62" s="71">
        <v>14250</v>
      </c>
      <c r="J62" s="138">
        <v>15750</v>
      </c>
      <c r="K62" s="89">
        <v>12150</v>
      </c>
      <c r="L62" s="90">
        <v>12825</v>
      </c>
      <c r="M62" s="191">
        <v>14175</v>
      </c>
      <c r="N62" s="187"/>
      <c r="O62" s="59"/>
    </row>
    <row r="63" spans="1:15" ht="18.5">
      <c r="A63" s="67">
        <v>15</v>
      </c>
      <c r="B63" s="139">
        <f t="shared" si="4"/>
        <v>4.2</v>
      </c>
      <c r="C63" s="139">
        <f t="shared" si="5"/>
        <v>7.5600000000000005</v>
      </c>
      <c r="D63" s="139">
        <f t="shared" si="6"/>
        <v>10.920000000000002</v>
      </c>
      <c r="E63" s="84" t="s">
        <v>180</v>
      </c>
      <c r="F63" s="84" t="s">
        <v>181</v>
      </c>
      <c r="G63" s="85" t="s">
        <v>178</v>
      </c>
      <c r="H63" s="137">
        <v>15500</v>
      </c>
      <c r="I63" s="71">
        <v>16500</v>
      </c>
      <c r="J63" s="138">
        <v>18000</v>
      </c>
      <c r="K63" s="89">
        <v>13950</v>
      </c>
      <c r="L63" s="90">
        <v>14850</v>
      </c>
      <c r="M63" s="191">
        <v>16200</v>
      </c>
      <c r="N63" s="187"/>
      <c r="O63" s="59"/>
    </row>
    <row r="64" spans="1:15" ht="18.5">
      <c r="A64" s="67">
        <v>16</v>
      </c>
      <c r="B64" s="139">
        <f t="shared" si="4"/>
        <v>4.4800000000000004</v>
      </c>
      <c r="C64" s="139">
        <f t="shared" si="5"/>
        <v>8.120000000000001</v>
      </c>
      <c r="D64" s="139">
        <f t="shared" si="6"/>
        <v>11.760000000000002</v>
      </c>
      <c r="E64" s="84" t="s">
        <v>180</v>
      </c>
      <c r="F64" s="84" t="s">
        <v>181</v>
      </c>
      <c r="G64" s="85" t="s">
        <v>178</v>
      </c>
      <c r="H64" s="137">
        <v>17000</v>
      </c>
      <c r="I64" s="71">
        <v>18000</v>
      </c>
      <c r="J64" s="138">
        <v>19500</v>
      </c>
      <c r="K64" s="89">
        <v>15300</v>
      </c>
      <c r="L64" s="90">
        <v>16200</v>
      </c>
      <c r="M64" s="191">
        <v>17550</v>
      </c>
      <c r="N64" s="187"/>
      <c r="O64" s="59"/>
    </row>
    <row r="65" spans="1:16" ht="18.5">
      <c r="A65" s="67">
        <v>17</v>
      </c>
      <c r="B65" s="139">
        <f t="shared" si="4"/>
        <v>4.7600000000000007</v>
      </c>
      <c r="C65" s="139">
        <f t="shared" si="5"/>
        <v>8.6800000000000015</v>
      </c>
      <c r="D65" s="139">
        <f t="shared" si="6"/>
        <v>12.600000000000001</v>
      </c>
      <c r="E65" s="84" t="s">
        <v>180</v>
      </c>
      <c r="F65" s="84" t="s">
        <v>181</v>
      </c>
      <c r="G65" s="85" t="s">
        <v>178</v>
      </c>
      <c r="H65" s="137">
        <v>18500</v>
      </c>
      <c r="I65" s="71">
        <v>19500</v>
      </c>
      <c r="J65" s="138">
        <v>21000</v>
      </c>
      <c r="K65" s="89">
        <v>16650</v>
      </c>
      <c r="L65" s="90">
        <v>17550</v>
      </c>
      <c r="M65" s="191">
        <v>18900</v>
      </c>
      <c r="N65" s="187"/>
      <c r="O65" s="59"/>
    </row>
    <row r="66" spans="1:16" ht="19" thickBot="1">
      <c r="A66" s="141">
        <v>18</v>
      </c>
      <c r="B66" s="142">
        <f t="shared" si="4"/>
        <v>5.0400000000000009</v>
      </c>
      <c r="C66" s="142">
        <f t="shared" si="5"/>
        <v>9.24</v>
      </c>
      <c r="D66" s="142">
        <f t="shared" si="6"/>
        <v>13.440000000000001</v>
      </c>
      <c r="E66" s="99" t="s">
        <v>180</v>
      </c>
      <c r="F66" s="99" t="s">
        <v>181</v>
      </c>
      <c r="G66" s="100" t="s">
        <v>178</v>
      </c>
      <c r="H66" s="143">
        <v>20000</v>
      </c>
      <c r="I66" s="144">
        <v>21000</v>
      </c>
      <c r="J66" s="145">
        <v>22500</v>
      </c>
      <c r="K66" s="104">
        <v>18000</v>
      </c>
      <c r="L66" s="105">
        <v>18900</v>
      </c>
      <c r="M66" s="192">
        <v>20250</v>
      </c>
      <c r="N66" s="188"/>
      <c r="O66" s="59"/>
    </row>
    <row r="67" spans="1:16" ht="19" thickBot="1">
      <c r="A67" s="59"/>
      <c r="B67" s="59"/>
      <c r="C67" s="59"/>
      <c r="D67" s="132" t="s">
        <v>158</v>
      </c>
      <c r="E67" s="58" t="s">
        <v>182</v>
      </c>
      <c r="F67" s="59"/>
      <c r="G67" s="59"/>
      <c r="H67" s="59"/>
      <c r="I67" s="59"/>
      <c r="J67" s="59"/>
      <c r="K67" s="59"/>
      <c r="L67" s="59"/>
      <c r="M67" s="146"/>
      <c r="N67" s="201"/>
      <c r="O67" s="146"/>
      <c r="P67" s="147"/>
    </row>
    <row r="68" spans="1:16" ht="18.5">
      <c r="A68" s="125" t="s">
        <v>183</v>
      </c>
      <c r="B68" s="62"/>
      <c r="C68" s="62"/>
      <c r="D68" s="62">
        <f>10*0.25</f>
        <v>2.5</v>
      </c>
      <c r="E68" s="148" t="s">
        <v>184</v>
      </c>
      <c r="F68" s="149"/>
      <c r="G68" s="150"/>
      <c r="H68" s="107"/>
      <c r="I68" s="149"/>
      <c r="J68" s="151">
        <v>13000</v>
      </c>
      <c r="K68" s="152"/>
      <c r="L68" s="153"/>
      <c r="M68" s="196">
        <v>11700</v>
      </c>
      <c r="N68" s="199"/>
      <c r="O68" s="59"/>
    </row>
    <row r="69" spans="1:16" ht="18.5">
      <c r="A69" s="67" t="s">
        <v>185</v>
      </c>
      <c r="B69" s="84"/>
      <c r="C69" s="84"/>
      <c r="D69" s="84">
        <f>12*0.25</f>
        <v>3</v>
      </c>
      <c r="E69" s="154" t="s">
        <v>186</v>
      </c>
      <c r="F69" s="92"/>
      <c r="G69" s="117"/>
      <c r="H69" s="116"/>
      <c r="I69" s="92"/>
      <c r="J69" s="155">
        <v>15000</v>
      </c>
      <c r="K69" s="156"/>
      <c r="L69" s="157"/>
      <c r="M69" s="197">
        <v>13500</v>
      </c>
      <c r="N69" s="199"/>
      <c r="O69" s="59"/>
    </row>
    <row r="70" spans="1:16" ht="19" thickBot="1">
      <c r="A70" s="141" t="s">
        <v>187</v>
      </c>
      <c r="B70" s="99"/>
      <c r="C70" s="99"/>
      <c r="D70" s="99">
        <f>14*0.25</f>
        <v>3.5</v>
      </c>
      <c r="E70" s="158" t="s">
        <v>188</v>
      </c>
      <c r="F70" s="96"/>
      <c r="G70" s="159"/>
      <c r="H70" s="160"/>
      <c r="I70" s="96"/>
      <c r="J70" s="161">
        <v>17000</v>
      </c>
      <c r="K70" s="162"/>
      <c r="L70" s="163"/>
      <c r="M70" s="198">
        <v>15300</v>
      </c>
      <c r="N70" s="199"/>
      <c r="O70" s="59"/>
    </row>
    <row r="71" spans="1:16" ht="19" thickBot="1">
      <c r="A71" s="59"/>
      <c r="B71" s="59"/>
      <c r="C71" s="59"/>
      <c r="D71" s="59"/>
      <c r="E71" s="164" t="s">
        <v>189</v>
      </c>
      <c r="F71" s="59"/>
      <c r="G71" s="59"/>
      <c r="H71" s="59"/>
      <c r="I71" s="59"/>
      <c r="J71" s="165"/>
      <c r="K71" s="165"/>
      <c r="L71" s="165"/>
      <c r="M71" s="165"/>
      <c r="N71" s="201"/>
      <c r="O71" s="59"/>
    </row>
    <row r="72" spans="1:16" ht="18.5">
      <c r="A72" s="125" t="s">
        <v>190</v>
      </c>
      <c r="B72" s="62"/>
      <c r="C72" s="62"/>
      <c r="D72" s="62">
        <v>2</v>
      </c>
      <c r="E72" s="148" t="s">
        <v>191</v>
      </c>
      <c r="F72" s="149"/>
      <c r="G72" s="150"/>
      <c r="H72" s="107"/>
      <c r="I72" s="149"/>
      <c r="J72" s="151">
        <v>16000</v>
      </c>
      <c r="K72" s="166"/>
      <c r="L72" s="153"/>
      <c r="M72" s="196">
        <v>14400</v>
      </c>
      <c r="N72" s="199"/>
      <c r="O72" s="59"/>
    </row>
    <row r="73" spans="1:16" ht="18.5">
      <c r="A73" s="67" t="s">
        <v>192</v>
      </c>
      <c r="B73" s="84"/>
      <c r="C73" s="84"/>
      <c r="D73" s="84">
        <v>2.5</v>
      </c>
      <c r="E73" s="154" t="s">
        <v>193</v>
      </c>
      <c r="F73" s="92"/>
      <c r="G73" s="117"/>
      <c r="H73" s="116"/>
      <c r="I73" s="92"/>
      <c r="J73" s="155">
        <v>19000</v>
      </c>
      <c r="K73" s="167"/>
      <c r="L73" s="157"/>
      <c r="M73" s="197">
        <v>17100</v>
      </c>
      <c r="N73" s="199"/>
      <c r="O73" s="59"/>
    </row>
    <row r="74" spans="1:16" ht="18.5">
      <c r="A74" s="67" t="s">
        <v>194</v>
      </c>
      <c r="B74" s="84"/>
      <c r="C74" s="84"/>
      <c r="D74" s="84">
        <v>3</v>
      </c>
      <c r="E74" s="154" t="s">
        <v>195</v>
      </c>
      <c r="F74" s="92"/>
      <c r="G74" s="117"/>
      <c r="H74" s="116"/>
      <c r="I74" s="92"/>
      <c r="J74" s="155">
        <v>22000</v>
      </c>
      <c r="K74" s="167"/>
      <c r="L74" s="157"/>
      <c r="M74" s="197">
        <v>19800</v>
      </c>
      <c r="N74" s="199"/>
      <c r="O74" s="59"/>
    </row>
    <row r="75" spans="1:16" ht="19" thickBot="1">
      <c r="A75" s="141" t="s">
        <v>196</v>
      </c>
      <c r="B75" s="99"/>
      <c r="C75" s="99"/>
      <c r="D75" s="99">
        <v>3.5</v>
      </c>
      <c r="E75" s="158" t="s">
        <v>197</v>
      </c>
      <c r="F75" s="96"/>
      <c r="G75" s="159"/>
      <c r="H75" s="160"/>
      <c r="I75" s="96"/>
      <c r="J75" s="161">
        <v>25000</v>
      </c>
      <c r="K75" s="168"/>
      <c r="L75" s="163"/>
      <c r="M75" s="198">
        <v>22500</v>
      </c>
      <c r="N75" s="200"/>
      <c r="O75" s="59"/>
    </row>
    <row r="76" spans="1:16" ht="18.5">
      <c r="A76" s="169"/>
      <c r="B76" s="170"/>
      <c r="C76" s="170"/>
      <c r="D76" s="170"/>
      <c r="E76" s="169"/>
      <c r="F76" s="169"/>
      <c r="G76" s="169"/>
      <c r="H76" s="171"/>
      <c r="I76" s="172"/>
      <c r="J76" s="171"/>
      <c r="K76" s="173"/>
      <c r="L76" s="173"/>
      <c r="M76" s="173"/>
      <c r="N76" s="173"/>
      <c r="O76" s="59"/>
    </row>
  </sheetData>
  <mergeCells count="6">
    <mergeCell ref="G1:H1"/>
    <mergeCell ref="E4:G4"/>
    <mergeCell ref="H4:M4"/>
    <mergeCell ref="H27:M27"/>
    <mergeCell ref="E27:G27"/>
    <mergeCell ref="H47:M47"/>
  </mergeCells>
  <hyperlinks>
    <hyperlink ref="G2" r:id="rId1" xr:uid="{00000000-0004-0000-0200-000000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Общие данные</vt:lpstr>
      <vt:lpstr>Прайс краткий тачки и прочее</vt:lpstr>
      <vt:lpstr>Прайс краткий лестницы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Викулин Иван Юрьевич</dc:creator>
  <cp:lastModifiedBy>Татьяна Филиппова</cp:lastModifiedBy>
  <dcterms:created xsi:type="dcterms:W3CDTF">2023-04-11T15:24:29Z</dcterms:created>
  <dcterms:modified xsi:type="dcterms:W3CDTF">2023-04-12T07:37:13Z</dcterms:modified>
</cp:coreProperties>
</file>